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73" i="1" l="1"/>
  <c r="A173" i="1"/>
  <c r="L172" i="1"/>
  <c r="J172" i="1"/>
  <c r="I172" i="1"/>
  <c r="H172" i="1"/>
  <c r="G172" i="1"/>
  <c r="F172" i="1"/>
  <c r="B164" i="1"/>
  <c r="A164" i="1"/>
  <c r="L162" i="1"/>
  <c r="J162" i="1"/>
  <c r="I162" i="1"/>
  <c r="H162" i="1"/>
  <c r="G162" i="1"/>
  <c r="F162" i="1"/>
  <c r="B156" i="1"/>
  <c r="A156" i="1"/>
  <c r="L155" i="1"/>
  <c r="J155" i="1"/>
  <c r="I155" i="1"/>
  <c r="H155" i="1"/>
  <c r="G155" i="1"/>
  <c r="F155" i="1"/>
  <c r="B146" i="1"/>
  <c r="A146" i="1"/>
  <c r="L144" i="1"/>
  <c r="J144" i="1"/>
  <c r="I144" i="1"/>
  <c r="H144" i="1"/>
  <c r="G144" i="1"/>
  <c r="F144" i="1"/>
  <c r="B138" i="1"/>
  <c r="A138" i="1"/>
  <c r="L137" i="1"/>
  <c r="J137" i="1"/>
  <c r="I137" i="1"/>
  <c r="H137" i="1"/>
  <c r="G137" i="1"/>
  <c r="F137" i="1"/>
  <c r="B130" i="1"/>
  <c r="A130" i="1"/>
  <c r="L128" i="1"/>
  <c r="J128" i="1"/>
  <c r="I128" i="1"/>
  <c r="H128" i="1"/>
  <c r="H138" i="1" s="1"/>
  <c r="G128" i="1"/>
  <c r="F128" i="1"/>
  <c r="B122" i="1"/>
  <c r="A122" i="1"/>
  <c r="I121" i="1"/>
  <c r="H121" i="1"/>
  <c r="G121" i="1"/>
  <c r="F121" i="1"/>
  <c r="B113" i="1"/>
  <c r="A113" i="1"/>
  <c r="L111" i="1"/>
  <c r="J111" i="1"/>
  <c r="I111" i="1"/>
  <c r="H111" i="1"/>
  <c r="G111" i="1"/>
  <c r="F111" i="1"/>
  <c r="B105" i="1"/>
  <c r="A105" i="1"/>
  <c r="L104" i="1"/>
  <c r="J104" i="1"/>
  <c r="I104" i="1"/>
  <c r="H104" i="1"/>
  <c r="G104" i="1"/>
  <c r="F104" i="1"/>
  <c r="B96" i="1"/>
  <c r="A96" i="1"/>
  <c r="L94" i="1"/>
  <c r="J94" i="1"/>
  <c r="I94" i="1"/>
  <c r="H94" i="1"/>
  <c r="G94" i="1"/>
  <c r="F94" i="1"/>
  <c r="B88" i="1"/>
  <c r="A88" i="1"/>
  <c r="L87" i="1"/>
  <c r="J87" i="1"/>
  <c r="I87" i="1"/>
  <c r="H87" i="1"/>
  <c r="G87" i="1"/>
  <c r="F87" i="1"/>
  <c r="B80" i="1"/>
  <c r="A80" i="1"/>
  <c r="L78" i="1"/>
  <c r="J78" i="1"/>
  <c r="I78" i="1"/>
  <c r="H78" i="1"/>
  <c r="G78" i="1"/>
  <c r="F78" i="1"/>
  <c r="B72" i="1"/>
  <c r="A72" i="1"/>
  <c r="L71" i="1"/>
  <c r="J71" i="1"/>
  <c r="I71" i="1"/>
  <c r="H71" i="1"/>
  <c r="G71" i="1"/>
  <c r="F71" i="1"/>
  <c r="B64" i="1"/>
  <c r="A64" i="1"/>
  <c r="L62" i="1"/>
  <c r="J62" i="1"/>
  <c r="I62" i="1"/>
  <c r="H62" i="1"/>
  <c r="G62" i="1"/>
  <c r="F62" i="1"/>
  <c r="B56" i="1"/>
  <c r="A56" i="1"/>
  <c r="L55" i="1"/>
  <c r="J55" i="1"/>
  <c r="I55" i="1"/>
  <c r="H55" i="1"/>
  <c r="G55" i="1"/>
  <c r="F55" i="1"/>
  <c r="B47" i="1"/>
  <c r="A47" i="1"/>
  <c r="L45" i="1"/>
  <c r="J45" i="1"/>
  <c r="I45" i="1"/>
  <c r="H45" i="1"/>
  <c r="G45" i="1"/>
  <c r="F45" i="1"/>
  <c r="B39" i="1"/>
  <c r="A39" i="1"/>
  <c r="L38" i="1"/>
  <c r="J38" i="1"/>
  <c r="I38" i="1"/>
  <c r="H38" i="1"/>
  <c r="G38" i="1"/>
  <c r="F38" i="1"/>
  <c r="B30" i="1"/>
  <c r="A30" i="1"/>
  <c r="L28" i="1"/>
  <c r="J28" i="1"/>
  <c r="I28" i="1"/>
  <c r="H28" i="1"/>
  <c r="G28" i="1"/>
  <c r="F28" i="1"/>
  <c r="B22" i="1"/>
  <c r="A22" i="1"/>
  <c r="L21" i="1"/>
  <c r="J21" i="1"/>
  <c r="I21" i="1"/>
  <c r="H21" i="1"/>
  <c r="G21" i="1"/>
  <c r="F21" i="1"/>
  <c r="A13" i="1"/>
  <c r="L11" i="1"/>
  <c r="J11" i="1"/>
  <c r="I11" i="1"/>
  <c r="H11" i="1"/>
  <c r="G11" i="1"/>
  <c r="F11" i="1"/>
  <c r="G173" i="1" l="1"/>
  <c r="I156" i="1"/>
  <c r="J156" i="1"/>
  <c r="G138" i="1"/>
  <c r="H105" i="1"/>
  <c r="L56" i="1"/>
  <c r="H56" i="1"/>
  <c r="H39" i="1"/>
  <c r="L173" i="1"/>
  <c r="I138" i="1"/>
  <c r="G105" i="1"/>
  <c r="G88" i="1"/>
  <c r="J72" i="1"/>
  <c r="G72" i="1"/>
  <c r="G39" i="1"/>
  <c r="J22" i="1"/>
  <c r="L39" i="1"/>
  <c r="L138" i="1"/>
  <c r="L88" i="1"/>
  <c r="H156" i="1"/>
  <c r="L72" i="1"/>
  <c r="J56" i="1"/>
  <c r="H88" i="1"/>
  <c r="H72" i="1"/>
  <c r="I72" i="1"/>
  <c r="L105" i="1"/>
  <c r="J88" i="1"/>
  <c r="J39" i="1"/>
  <c r="G22" i="1"/>
  <c r="G56" i="1"/>
  <c r="F138" i="1"/>
  <c r="I22" i="1"/>
  <c r="L156" i="1"/>
  <c r="I105" i="1"/>
  <c r="H22" i="1"/>
  <c r="L22" i="1"/>
  <c r="F173" i="1"/>
  <c r="F105" i="1"/>
  <c r="F88" i="1"/>
  <c r="F72" i="1"/>
  <c r="F39" i="1"/>
  <c r="F156" i="1"/>
  <c r="I88" i="1"/>
  <c r="I39" i="1"/>
  <c r="I56" i="1"/>
  <c r="G156" i="1"/>
  <c r="J138" i="1"/>
  <c r="J105" i="1"/>
  <c r="J173" i="1"/>
  <c r="I173" i="1"/>
  <c r="F22" i="1"/>
  <c r="H173" i="1"/>
  <c r="I122" i="1"/>
  <c r="H122" i="1"/>
  <c r="F56" i="1"/>
  <c r="G122" i="1"/>
  <c r="F122" i="1"/>
  <c r="L122" i="1"/>
  <c r="J122" i="1"/>
  <c r="L174" i="1" l="1"/>
  <c r="H174" i="1"/>
  <c r="G174" i="1"/>
  <c r="J174" i="1"/>
  <c r="I174" i="1"/>
  <c r="F174" i="1"/>
</calcChain>
</file>

<file path=xl/sharedStrings.xml><?xml version="1.0" encoding="utf-8"?>
<sst xmlns="http://schemas.openxmlformats.org/spreadsheetml/2006/main" count="358" uniqueCount="89">
  <si>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</si>
  <si>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</si>
  <si>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</si>
  <si>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</si>
  <si>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</si>
  <si>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</si>
  <si>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</si>
  <si>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</si>
  <si>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</si>
  <si>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</si>
  <si>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</si>
  <si>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</si>
  <si>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</si>
  <si>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</si>
  <si>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</si>
  <si>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</si>
  <si>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</si>
  <si>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</si>
  <si>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</si>
  <si>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</si>
  <si>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</si>
  <si>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</si>
  <si>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</si>
  <si>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</si>
  <si>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</si>
  <si>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</si>
  <si>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</si>
  <si>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</si>
  <si>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</si>
  <si>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</si>
  <si>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</si>
  <si>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</si>
  <si>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</si>
  <si>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</si>
  <si>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</si>
  <si>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</si>
  <si>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</si>
  <si>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</si>
  <si>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морковный</t>
  </si>
  <si>
    <t>Макароны отварные</t>
  </si>
  <si>
    <t>Кисель</t>
  </si>
  <si>
    <t>хлеб.бел.</t>
  </si>
  <si>
    <t>Хлеб ржаной витаминизированный</t>
  </si>
  <si>
    <t>Хлеб пшеничный</t>
  </si>
  <si>
    <t>Директор МКОУ "Придорожная СШ"</t>
  </si>
  <si>
    <t>Царапкин В.Ф.</t>
  </si>
  <si>
    <t>Чай с лимоном</t>
  </si>
  <si>
    <t>выпечка</t>
  </si>
  <si>
    <t>Печенье</t>
  </si>
  <si>
    <t>Яблоко</t>
  </si>
  <si>
    <t>Салат из свежей капусты</t>
  </si>
  <si>
    <t>Суп гороховый с мясом курицы</t>
  </si>
  <si>
    <t>Гуляш (грудка)</t>
  </si>
  <si>
    <t>Сухари</t>
  </si>
  <si>
    <t>Груша</t>
  </si>
  <si>
    <t>Салат  морковный</t>
  </si>
  <si>
    <t>Щи с мясом курицы</t>
  </si>
  <si>
    <t>Каша гречневая</t>
  </si>
  <si>
    <t>Сок</t>
  </si>
  <si>
    <t>Сушки</t>
  </si>
  <si>
    <t>Мандарины</t>
  </si>
  <si>
    <t>Салат из соленых огурцов</t>
  </si>
  <si>
    <t>Суп вермишелевый с куриным мясом</t>
  </si>
  <si>
    <t>Рыба тушеная с овощами</t>
  </si>
  <si>
    <t>Картофельное пюре</t>
  </si>
  <si>
    <t>Компот</t>
  </si>
  <si>
    <t>печенье</t>
  </si>
  <si>
    <t>Бананы</t>
  </si>
  <si>
    <t>Салат из свеклы</t>
  </si>
  <si>
    <t>Суп рыбный из консерв</t>
  </si>
  <si>
    <t>Какао</t>
  </si>
  <si>
    <t>Винегрет</t>
  </si>
  <si>
    <t>Суп рисовый с куриным мясом</t>
  </si>
  <si>
    <t>Овощное рагу (грудка)</t>
  </si>
  <si>
    <t>Борщ со свининой</t>
  </si>
  <si>
    <t>Печень тушеная  с овощами</t>
  </si>
  <si>
    <t>Блинчики с молоком сгущенным</t>
  </si>
  <si>
    <t>Щи с куриным мясом</t>
  </si>
  <si>
    <t>Филе куриное тушеное в томатном соусе</t>
  </si>
  <si>
    <t>Котлеты мясные</t>
  </si>
  <si>
    <t>40г</t>
  </si>
  <si>
    <t>200г</t>
  </si>
  <si>
    <t>100г</t>
  </si>
  <si>
    <t>250г</t>
  </si>
  <si>
    <t>50г</t>
  </si>
  <si>
    <t>60г</t>
  </si>
  <si>
    <t>Плов (грудка)</t>
  </si>
  <si>
    <t>80г</t>
  </si>
  <si>
    <t>39.2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</si>
</sst>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71" sqref="C1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3"/>
      <c r="B6" s="15"/>
      <c r="C6" s="11" t="s">
        <v>20</v>
      </c>
      <c r="D6" s="6"/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3"/>
      <c r="B7" s="15"/>
      <c r="C7" s="11"/>
      <c r="D7" s="7" t="s">
        <v>21</v>
      </c>
      <c r="E7" s="42" t="s">
        <v>46</v>
      </c>
      <c r="F7" s="43" t="s">
        <v>81</v>
      </c>
      <c r="G7" s="43">
        <v>4.51</v>
      </c>
      <c r="H7" s="43">
        <v>1.1399999999999999</v>
      </c>
      <c r="I7" s="43">
        <v>7.71</v>
      </c>
      <c r="J7" s="43">
        <v>57.33</v>
      </c>
      <c r="K7" s="44">
        <v>377</v>
      </c>
      <c r="L7" s="43">
        <v>34.229999999999997</v>
      </c>
    </row>
    <row r="8" spans="1:12" ht="15" x14ac:dyDescent="0.25">
      <c r="A8" s="23"/>
      <c r="B8" s="15"/>
      <c r="C8" s="11"/>
      <c r="D8" s="7" t="s">
        <v>47</v>
      </c>
      <c r="E8" s="42" t="s">
        <v>48</v>
      </c>
      <c r="F8" s="43" t="s">
        <v>80</v>
      </c>
      <c r="G8" s="43">
        <v>2.2000000000000002</v>
      </c>
      <c r="H8" s="43">
        <v>2.9</v>
      </c>
      <c r="I8" s="43">
        <v>22.3</v>
      </c>
      <c r="J8" s="43">
        <v>125</v>
      </c>
      <c r="K8" s="44">
        <v>604</v>
      </c>
      <c r="L8" s="43">
        <v>6.7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 t="s">
        <v>82</v>
      </c>
      <c r="G9" s="43">
        <v>0.4</v>
      </c>
      <c r="H9" s="43">
        <v>0.4</v>
      </c>
      <c r="I9" s="43">
        <v>9.8000000000000007</v>
      </c>
      <c r="J9" s="43">
        <v>47</v>
      </c>
      <c r="K9" s="44">
        <v>2</v>
      </c>
      <c r="L9" s="43">
        <v>12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0</v>
      </c>
      <c r="G11" s="19">
        <f>SUM(G6:G10)</f>
        <v>7.11</v>
      </c>
      <c r="H11" s="19">
        <f>SUM(H6:H10)</f>
        <v>4.4400000000000004</v>
      </c>
      <c r="I11" s="19">
        <f>SUM(I6:I10)</f>
        <v>39.81</v>
      </c>
      <c r="J11" s="19">
        <f>SUM(J6:J10)</f>
        <v>229.32999999999998</v>
      </c>
      <c r="K11" s="25"/>
      <c r="L11" s="19">
        <f>SUM(L6:L10)</f>
        <v>52.93</v>
      </c>
    </row>
    <row r="12" spans="1:12" ht="15" x14ac:dyDescent="0.25">
      <c r="A12" s="23"/>
      <c r="B12" s="15"/>
      <c r="C12" s="11"/>
      <c r="D12" s="18"/>
      <c r="E12" s="9"/>
      <c r="F12" s="19"/>
      <c r="G12" s="19"/>
      <c r="H12" s="19"/>
      <c r="I12" s="19"/>
      <c r="J12" s="19"/>
      <c r="K12" s="25"/>
      <c r="L12" s="19"/>
    </row>
    <row r="13" spans="1:12" ht="15" x14ac:dyDescent="0.25">
      <c r="A13" s="26" t="e">
        <f>#REF!</f>
        <v>#REF!</v>
      </c>
      <c r="B13" s="13"/>
      <c r="C13" s="10" t="s">
        <v>24</v>
      </c>
      <c r="D13" s="7" t="s">
        <v>25</v>
      </c>
      <c r="E13" s="42" t="s">
        <v>50</v>
      </c>
      <c r="F13" s="43" t="s">
        <v>82</v>
      </c>
      <c r="G13" s="43">
        <v>1.41</v>
      </c>
      <c r="H13" s="43">
        <v>5.08</v>
      </c>
      <c r="I13" s="43">
        <v>9.02</v>
      </c>
      <c r="J13" s="43">
        <v>87</v>
      </c>
      <c r="K13" s="44">
        <v>45</v>
      </c>
      <c r="L13" s="43">
        <v>10.37</v>
      </c>
    </row>
    <row r="14" spans="1:12" ht="15" x14ac:dyDescent="0.25">
      <c r="A14" s="23"/>
      <c r="B14" s="15"/>
      <c r="C14" s="11"/>
      <c r="D14" s="7" t="s">
        <v>26</v>
      </c>
      <c r="E14" s="42" t="s">
        <v>51</v>
      </c>
      <c r="F14" s="43" t="s">
        <v>83</v>
      </c>
      <c r="G14" s="43">
        <v>9.83</v>
      </c>
      <c r="H14" s="43">
        <v>8.8800000000000008</v>
      </c>
      <c r="I14" s="43">
        <v>16.8</v>
      </c>
      <c r="J14" s="43">
        <v>169</v>
      </c>
      <c r="K14" s="44">
        <v>102</v>
      </c>
      <c r="L14" s="43">
        <v>17.440000000000001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 t="s">
        <v>82</v>
      </c>
      <c r="G15" s="43">
        <v>14.55</v>
      </c>
      <c r="H15" s="43">
        <v>16.79</v>
      </c>
      <c r="I15" s="43">
        <v>2.89</v>
      </c>
      <c r="J15" s="43">
        <v>221</v>
      </c>
      <c r="K15" s="44">
        <v>260</v>
      </c>
      <c r="L15" s="43">
        <v>17.399999999999999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 t="s">
        <v>81</v>
      </c>
      <c r="G16" s="43">
        <v>17.55</v>
      </c>
      <c r="H16" s="43">
        <v>18.71</v>
      </c>
      <c r="I16" s="43">
        <v>115.87</v>
      </c>
      <c r="J16" s="43">
        <v>702</v>
      </c>
      <c r="K16" s="44">
        <v>309</v>
      </c>
      <c r="L16" s="43">
        <v>8.36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 t="s">
        <v>81</v>
      </c>
      <c r="G17" s="43"/>
      <c r="H17" s="43"/>
      <c r="I17" s="43">
        <v>20</v>
      </c>
      <c r="J17" s="43">
        <v>76</v>
      </c>
      <c r="K17" s="44">
        <v>358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 t="s">
        <v>84</v>
      </c>
      <c r="G18" s="43">
        <v>3.07</v>
      </c>
      <c r="H18" s="43">
        <v>1.07</v>
      </c>
      <c r="I18" s="43">
        <v>20.9</v>
      </c>
      <c r="J18" s="43">
        <v>107.2</v>
      </c>
      <c r="K18" s="44">
        <v>8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 t="s">
        <v>85</v>
      </c>
      <c r="G19" s="43">
        <v>3.96</v>
      </c>
      <c r="H19" s="43">
        <v>0.72</v>
      </c>
      <c r="I19" s="43">
        <v>1.38</v>
      </c>
      <c r="J19" s="43">
        <v>108.6</v>
      </c>
      <c r="K19" s="44">
        <v>7</v>
      </c>
      <c r="L19" s="43">
        <v>4.2699999999999996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SUM(F13:F20)</f>
        <v>0</v>
      </c>
      <c r="G21" s="19">
        <f>SUM(G13:G20)</f>
        <v>50.370000000000005</v>
      </c>
      <c r="H21" s="19">
        <f>SUM(H13:H20)</f>
        <v>51.25</v>
      </c>
      <c r="I21" s="19">
        <f>SUM(I13:I20)</f>
        <v>186.86</v>
      </c>
      <c r="J21" s="19">
        <f>SUM(J13:J20)</f>
        <v>1470.8</v>
      </c>
      <c r="K21" s="25"/>
      <c r="L21" s="19">
        <f>SUM(L13:L20)</f>
        <v>69.839999999999989</v>
      </c>
    </row>
    <row r="22" spans="1:12" ht="15" x14ac:dyDescent="0.2">
      <c r="A22" s="29" t="e">
        <f>#REF!</f>
        <v>#REF!</v>
      </c>
      <c r="B22" s="30" t="e">
        <f>#REF!</f>
        <v>#REF!</v>
      </c>
      <c r="C22" s="52" t="s">
        <v>4</v>
      </c>
      <c r="D22" s="53"/>
      <c r="E22" s="31"/>
      <c r="F22" s="32">
        <f>F11+F21</f>
        <v>0</v>
      </c>
      <c r="G22" s="32">
        <f>G11+G21</f>
        <v>57.480000000000004</v>
      </c>
      <c r="H22" s="32">
        <f>H11+H21</f>
        <v>55.69</v>
      </c>
      <c r="I22" s="32">
        <f>I11+I21</f>
        <v>226.67000000000002</v>
      </c>
      <c r="J22" s="32">
        <f>J11+J21</f>
        <v>1700.1299999999999</v>
      </c>
      <c r="K22" s="32"/>
      <c r="L22" s="32">
        <f>L11+L21</f>
        <v>122.76999999999998</v>
      </c>
    </row>
    <row r="23" spans="1:12" ht="15" x14ac:dyDescent="0.25">
      <c r="A23" s="14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14"/>
      <c r="B24" s="15"/>
      <c r="C24" s="11"/>
      <c r="D24" s="7" t="s">
        <v>21</v>
      </c>
      <c r="E24" s="42" t="s">
        <v>46</v>
      </c>
      <c r="F24" s="43" t="s">
        <v>81</v>
      </c>
      <c r="G24" s="43">
        <v>4.51</v>
      </c>
      <c r="H24" s="43">
        <v>1.1399999999999999</v>
      </c>
      <c r="I24" s="43">
        <v>7.71</v>
      </c>
      <c r="J24" s="43">
        <v>57.33</v>
      </c>
      <c r="K24" s="44">
        <v>377</v>
      </c>
      <c r="L24" s="43">
        <v>34.229999999999997</v>
      </c>
    </row>
    <row r="25" spans="1:12" ht="15" x14ac:dyDescent="0.25">
      <c r="A25" s="14"/>
      <c r="B25" s="15"/>
      <c r="C25" s="11"/>
      <c r="D25" s="7" t="s">
        <v>47</v>
      </c>
      <c r="E25" s="42" t="s">
        <v>53</v>
      </c>
      <c r="F25" s="43" t="s">
        <v>80</v>
      </c>
      <c r="G25" s="43">
        <v>9.3000000000000007</v>
      </c>
      <c r="H25" s="43">
        <v>9.4</v>
      </c>
      <c r="I25" s="43">
        <v>76</v>
      </c>
      <c r="J25" s="43">
        <v>415</v>
      </c>
      <c r="K25" s="44">
        <v>3</v>
      </c>
      <c r="L25" s="43">
        <v>8.9</v>
      </c>
    </row>
    <row r="26" spans="1:12" ht="15" x14ac:dyDescent="0.25">
      <c r="A26" s="14"/>
      <c r="B26" s="15"/>
      <c r="C26" s="11"/>
      <c r="D26" s="7" t="s">
        <v>23</v>
      </c>
      <c r="E26" s="42" t="s">
        <v>54</v>
      </c>
      <c r="F26" s="43" t="s">
        <v>82</v>
      </c>
      <c r="G26" s="43">
        <v>0.4</v>
      </c>
      <c r="H26" s="43">
        <v>0.4</v>
      </c>
      <c r="I26" s="43">
        <v>9.8000000000000007</v>
      </c>
      <c r="J26" s="43">
        <v>47</v>
      </c>
      <c r="K26" s="44">
        <v>2</v>
      </c>
      <c r="L26" s="43">
        <v>12</v>
      </c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6"/>
      <c r="B28" s="17"/>
      <c r="C28" s="8"/>
      <c r="D28" s="18" t="s">
        <v>32</v>
      </c>
      <c r="E28" s="9"/>
      <c r="F28" s="19">
        <f>SUM(F23:F27)</f>
        <v>0</v>
      </c>
      <c r="G28" s="19">
        <f>SUM(G23:G27)</f>
        <v>14.21</v>
      </c>
      <c r="H28" s="19">
        <f>SUM(H23:H27)</f>
        <v>10.940000000000001</v>
      </c>
      <c r="I28" s="19">
        <f>SUM(I23:I27)</f>
        <v>93.509999999999991</v>
      </c>
      <c r="J28" s="19">
        <f>SUM(J23:J27)</f>
        <v>519.32999999999993</v>
      </c>
      <c r="K28" s="25"/>
      <c r="L28" s="19">
        <f>SUM(L23:L27)</f>
        <v>55.129999999999995</v>
      </c>
    </row>
    <row r="29" spans="1:12" ht="15" x14ac:dyDescent="0.25">
      <c r="A29" s="14"/>
      <c r="B29" s="15"/>
      <c r="C29" s="11"/>
      <c r="D29" s="18"/>
      <c r="E29" s="9"/>
      <c r="F29" s="19"/>
      <c r="G29" s="19"/>
      <c r="H29" s="19"/>
      <c r="I29" s="19"/>
      <c r="J29" s="19"/>
      <c r="K29" s="25"/>
      <c r="L29" s="19"/>
    </row>
    <row r="30" spans="1:12" ht="15" x14ac:dyDescent="0.25">
      <c r="A30" s="13" t="e">
        <f>#REF!</f>
        <v>#REF!</v>
      </c>
      <c r="B30" s="13" t="e">
        <f>#REF!</f>
        <v>#REF!</v>
      </c>
      <c r="C30" s="10" t="s">
        <v>24</v>
      </c>
      <c r="D30" s="7" t="s">
        <v>25</v>
      </c>
      <c r="E30" s="42" t="s">
        <v>55</v>
      </c>
      <c r="F30" s="43" t="s">
        <v>82</v>
      </c>
      <c r="G30" s="43">
        <v>1.3</v>
      </c>
      <c r="H30" s="43">
        <v>5.0999999999999996</v>
      </c>
      <c r="I30" s="43">
        <v>6</v>
      </c>
      <c r="J30" s="43">
        <v>29</v>
      </c>
      <c r="K30" s="44">
        <v>62</v>
      </c>
      <c r="L30" s="43">
        <v>10.11</v>
      </c>
    </row>
    <row r="31" spans="1:12" ht="15" x14ac:dyDescent="0.25">
      <c r="A31" s="14"/>
      <c r="B31" s="15"/>
      <c r="C31" s="11"/>
      <c r="D31" s="7" t="s">
        <v>26</v>
      </c>
      <c r="E31" s="42" t="s">
        <v>56</v>
      </c>
      <c r="F31" s="43" t="s">
        <v>83</v>
      </c>
      <c r="G31" s="43">
        <v>6.37</v>
      </c>
      <c r="H31" s="43">
        <v>10.06</v>
      </c>
      <c r="I31" s="43">
        <v>8.26</v>
      </c>
      <c r="J31" s="43">
        <v>157</v>
      </c>
      <c r="K31" s="44">
        <v>88</v>
      </c>
      <c r="L31" s="43">
        <v>18.440000000000001</v>
      </c>
    </row>
    <row r="32" spans="1:12" ht="15" x14ac:dyDescent="0.25">
      <c r="A32" s="14"/>
      <c r="B32" s="15"/>
      <c r="C32" s="11"/>
      <c r="D32" s="7" t="s">
        <v>27</v>
      </c>
      <c r="E32" s="42" t="s">
        <v>79</v>
      </c>
      <c r="F32" s="43" t="s">
        <v>82</v>
      </c>
      <c r="G32" s="43">
        <v>15.55</v>
      </c>
      <c r="H32" s="43">
        <v>11.55</v>
      </c>
      <c r="I32" s="43">
        <v>15.7</v>
      </c>
      <c r="J32" s="43">
        <v>228.75</v>
      </c>
      <c r="K32" s="44">
        <v>608</v>
      </c>
      <c r="L32" s="43">
        <v>40.130000000000003</v>
      </c>
    </row>
    <row r="33" spans="1:12" ht="15" x14ac:dyDescent="0.25">
      <c r="A33" s="14"/>
      <c r="B33" s="15"/>
      <c r="C33" s="11"/>
      <c r="D33" s="7" t="s">
        <v>28</v>
      </c>
      <c r="E33" s="42" t="s">
        <v>57</v>
      </c>
      <c r="F33" s="43" t="s">
        <v>81</v>
      </c>
      <c r="G33" s="43">
        <v>7.46</v>
      </c>
      <c r="H33" s="43">
        <v>5.61</v>
      </c>
      <c r="I33" s="43">
        <v>35.840000000000003</v>
      </c>
      <c r="J33" s="43">
        <v>230</v>
      </c>
      <c r="K33" s="44">
        <v>302</v>
      </c>
      <c r="L33" s="43">
        <v>7.36</v>
      </c>
    </row>
    <row r="34" spans="1:12" ht="15" x14ac:dyDescent="0.25">
      <c r="A34" s="14"/>
      <c r="B34" s="15"/>
      <c r="C34" s="11"/>
      <c r="D34" s="7" t="s">
        <v>29</v>
      </c>
      <c r="E34" s="42" t="s">
        <v>58</v>
      </c>
      <c r="F34" s="43" t="s">
        <v>81</v>
      </c>
      <c r="G34" s="43">
        <v>1</v>
      </c>
      <c r="H34" s="43"/>
      <c r="I34" s="43">
        <v>20.2</v>
      </c>
      <c r="J34" s="43">
        <v>85</v>
      </c>
      <c r="K34" s="44">
        <v>389</v>
      </c>
      <c r="L34" s="43">
        <v>10.199999999999999</v>
      </c>
    </row>
    <row r="35" spans="1:12" ht="15" x14ac:dyDescent="0.25">
      <c r="A35" s="14"/>
      <c r="B35" s="15"/>
      <c r="C35" s="11"/>
      <c r="D35" s="7" t="s">
        <v>30</v>
      </c>
      <c r="E35" s="42" t="s">
        <v>43</v>
      </c>
      <c r="F35" s="43" t="s">
        <v>84</v>
      </c>
      <c r="G35" s="43">
        <v>3.07</v>
      </c>
      <c r="H35" s="43">
        <v>1.07</v>
      </c>
      <c r="I35" s="43">
        <v>20.9</v>
      </c>
      <c r="J35" s="43">
        <v>107.2</v>
      </c>
      <c r="K35" s="44">
        <v>8</v>
      </c>
      <c r="L35" s="43">
        <v>4</v>
      </c>
    </row>
    <row r="36" spans="1:12" ht="15" x14ac:dyDescent="0.25">
      <c r="A36" s="14"/>
      <c r="B36" s="15"/>
      <c r="C36" s="11"/>
      <c r="D36" s="7" t="s">
        <v>31</v>
      </c>
      <c r="E36" s="42" t="s">
        <v>42</v>
      </c>
      <c r="F36" s="43" t="s">
        <v>85</v>
      </c>
      <c r="G36" s="43">
        <v>3.96</v>
      </c>
      <c r="H36" s="43">
        <v>0.72</v>
      </c>
      <c r="I36" s="43">
        <v>1.38</v>
      </c>
      <c r="J36" s="43">
        <v>108.6</v>
      </c>
      <c r="K36" s="44">
        <v>7</v>
      </c>
      <c r="L36" s="43">
        <v>4.2699999999999996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32</v>
      </c>
      <c r="E38" s="9"/>
      <c r="F38" s="19">
        <f>SUM(F30:F37)</f>
        <v>0</v>
      </c>
      <c r="G38" s="19">
        <f>SUM(G30:G37)</f>
        <v>38.71</v>
      </c>
      <c r="H38" s="19">
        <f>SUM(H30:H37)</f>
        <v>34.11</v>
      </c>
      <c r="I38" s="19">
        <f>SUM(I30:I37)</f>
        <v>108.28</v>
      </c>
      <c r="J38" s="19">
        <f>SUM(J30:J37)</f>
        <v>945.55000000000007</v>
      </c>
      <c r="K38" s="25"/>
      <c r="L38" s="19">
        <f>SUM(L30:L37)</f>
        <v>94.51</v>
      </c>
    </row>
    <row r="39" spans="1:12" ht="15.75" customHeight="1" x14ac:dyDescent="0.2">
      <c r="A39" s="33" t="e">
        <f>#REF!</f>
        <v>#REF!</v>
      </c>
      <c r="B39" s="33" t="e">
        <f>#REF!</f>
        <v>#REF!</v>
      </c>
      <c r="C39" s="52" t="s">
        <v>4</v>
      </c>
      <c r="D39" s="53"/>
      <c r="E39" s="31"/>
      <c r="F39" s="32">
        <f>F28+F38</f>
        <v>0</v>
      </c>
      <c r="G39" s="32">
        <f>G28+G38</f>
        <v>52.92</v>
      </c>
      <c r="H39" s="32">
        <f>H28+H38</f>
        <v>45.05</v>
      </c>
      <c r="I39" s="32">
        <f>I28+I38</f>
        <v>201.79</v>
      </c>
      <c r="J39" s="32">
        <f>J28+J38</f>
        <v>1464.88</v>
      </c>
      <c r="K39" s="32"/>
      <c r="L39" s="32">
        <f>L28+L38</f>
        <v>149.63999999999999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7" t="s">
        <v>21</v>
      </c>
      <c r="E41" s="42" t="s">
        <v>46</v>
      </c>
      <c r="F41" s="43" t="s">
        <v>81</v>
      </c>
      <c r="G41" s="43">
        <v>4.51</v>
      </c>
      <c r="H41" s="43">
        <v>1.1399999999999999</v>
      </c>
      <c r="I41" s="43">
        <v>7.71</v>
      </c>
      <c r="J41" s="43">
        <v>57.33</v>
      </c>
      <c r="K41" s="44">
        <v>377</v>
      </c>
      <c r="L41" s="43">
        <v>34.229999999999997</v>
      </c>
    </row>
    <row r="42" spans="1:12" ht="15" x14ac:dyDescent="0.25">
      <c r="A42" s="23"/>
      <c r="B42" s="15"/>
      <c r="C42" s="11"/>
      <c r="D42" s="7" t="s">
        <v>47</v>
      </c>
      <c r="E42" s="42" t="s">
        <v>59</v>
      </c>
      <c r="F42" s="43" t="s">
        <v>80</v>
      </c>
      <c r="G42" s="43">
        <v>2.82</v>
      </c>
      <c r="H42" s="43">
        <v>1.8</v>
      </c>
      <c r="I42" s="43">
        <v>20.100000000000001</v>
      </c>
      <c r="J42" s="43">
        <v>107.7</v>
      </c>
      <c r="K42" s="44">
        <v>92</v>
      </c>
      <c r="L42" s="43">
        <v>6.9</v>
      </c>
    </row>
    <row r="43" spans="1:12" ht="15" x14ac:dyDescent="0.25">
      <c r="A43" s="23"/>
      <c r="B43" s="15"/>
      <c r="C43" s="11"/>
      <c r="D43" s="7" t="s">
        <v>23</v>
      </c>
      <c r="E43" s="42" t="s">
        <v>60</v>
      </c>
      <c r="F43" s="43" t="s">
        <v>82</v>
      </c>
      <c r="G43" s="43">
        <v>0.4</v>
      </c>
      <c r="H43" s="43">
        <v>0.4</v>
      </c>
      <c r="I43" s="43">
        <v>9.8000000000000007</v>
      </c>
      <c r="J43" s="43">
        <v>47</v>
      </c>
      <c r="K43" s="44">
        <v>2</v>
      </c>
      <c r="L43" s="43">
        <v>12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4"/>
      <c r="B45" s="17"/>
      <c r="C45" s="8"/>
      <c r="D45" s="18" t="s">
        <v>32</v>
      </c>
      <c r="E45" s="9"/>
      <c r="F45" s="19">
        <f>SUM(F40:F44)</f>
        <v>0</v>
      </c>
      <c r="G45" s="19">
        <f>SUM(G40:G44)</f>
        <v>7.73</v>
      </c>
      <c r="H45" s="19">
        <f>SUM(H40:H44)</f>
        <v>3.34</v>
      </c>
      <c r="I45" s="19">
        <f>SUM(I40:I44)</f>
        <v>37.61</v>
      </c>
      <c r="J45" s="19">
        <f>SUM(J40:J44)</f>
        <v>212.03</v>
      </c>
      <c r="K45" s="25"/>
      <c r="L45" s="19">
        <f>SUM(L40:L44)</f>
        <v>53.129999999999995</v>
      </c>
    </row>
    <row r="46" spans="1:12" ht="15" x14ac:dyDescent="0.25">
      <c r="A46" s="23"/>
      <c r="B46" s="15"/>
      <c r="C46" s="11"/>
      <c r="D46" s="18"/>
      <c r="E46" s="9"/>
      <c r="F46" s="19"/>
      <c r="G46" s="19"/>
      <c r="H46" s="19"/>
      <c r="I46" s="19"/>
      <c r="J46" s="19"/>
      <c r="K46" s="25"/>
      <c r="L46" s="19"/>
    </row>
    <row r="47" spans="1:12" ht="15" x14ac:dyDescent="0.25">
      <c r="A47" s="26" t="e">
        <f>#REF!</f>
        <v>#REF!</v>
      </c>
      <c r="B47" s="13" t="e">
        <f>#REF!</f>
        <v>#REF!</v>
      </c>
      <c r="C47" s="10" t="s">
        <v>24</v>
      </c>
      <c r="D47" s="7" t="s">
        <v>25</v>
      </c>
      <c r="E47" s="42" t="s">
        <v>61</v>
      </c>
      <c r="F47" s="43" t="s">
        <v>82</v>
      </c>
      <c r="G47" s="43">
        <v>0.85</v>
      </c>
      <c r="H47" s="43">
        <v>3.11</v>
      </c>
      <c r="I47" s="43">
        <v>2.48</v>
      </c>
      <c r="J47" s="43">
        <v>43.09</v>
      </c>
      <c r="K47" s="44">
        <v>21</v>
      </c>
      <c r="L47" s="43">
        <v>9.6</v>
      </c>
    </row>
    <row r="48" spans="1:12" ht="15" x14ac:dyDescent="0.25">
      <c r="A48" s="23"/>
      <c r="B48" s="15"/>
      <c r="C48" s="11"/>
      <c r="D48" s="7" t="s">
        <v>26</v>
      </c>
      <c r="E48" s="42" t="s">
        <v>62</v>
      </c>
      <c r="F48" s="43" t="s">
        <v>83</v>
      </c>
      <c r="G48" s="43">
        <v>2.69</v>
      </c>
      <c r="H48" s="43">
        <v>2.84</v>
      </c>
      <c r="I48" s="43">
        <v>17.14</v>
      </c>
      <c r="J48" s="43">
        <v>105</v>
      </c>
      <c r="K48" s="44">
        <v>208</v>
      </c>
      <c r="L48" s="43">
        <v>19.670000000000002</v>
      </c>
    </row>
    <row r="49" spans="1:12" ht="15" x14ac:dyDescent="0.25">
      <c r="A49" s="23"/>
      <c r="B49" s="15"/>
      <c r="C49" s="11"/>
      <c r="D49" s="7" t="s">
        <v>27</v>
      </c>
      <c r="E49" s="42" t="s">
        <v>63</v>
      </c>
      <c r="F49" s="43" t="s">
        <v>82</v>
      </c>
      <c r="G49" s="43">
        <v>14.35</v>
      </c>
      <c r="H49" s="43">
        <v>5.03</v>
      </c>
      <c r="I49" s="43">
        <v>6.02</v>
      </c>
      <c r="J49" s="43">
        <v>146</v>
      </c>
      <c r="K49" s="44">
        <v>374</v>
      </c>
      <c r="L49" s="43">
        <v>13.4</v>
      </c>
    </row>
    <row r="50" spans="1:12" ht="15" x14ac:dyDescent="0.25">
      <c r="A50" s="23"/>
      <c r="B50" s="15"/>
      <c r="C50" s="11"/>
      <c r="D50" s="7" t="s">
        <v>28</v>
      </c>
      <c r="E50" s="42" t="s">
        <v>64</v>
      </c>
      <c r="F50" s="43" t="s">
        <v>81</v>
      </c>
      <c r="G50" s="43">
        <v>17.55</v>
      </c>
      <c r="H50" s="43">
        <v>18.71</v>
      </c>
      <c r="I50" s="43">
        <v>115.87</v>
      </c>
      <c r="J50" s="43">
        <v>183</v>
      </c>
      <c r="K50" s="44">
        <v>694</v>
      </c>
      <c r="L50" s="43">
        <v>23.76</v>
      </c>
    </row>
    <row r="51" spans="1:12" ht="15" x14ac:dyDescent="0.25">
      <c r="A51" s="23"/>
      <c r="B51" s="15"/>
      <c r="C51" s="11"/>
      <c r="D51" s="7" t="s">
        <v>29</v>
      </c>
      <c r="E51" s="51" t="s">
        <v>65</v>
      </c>
      <c r="F51" s="43" t="s">
        <v>81</v>
      </c>
      <c r="G51" s="43">
        <v>0.04</v>
      </c>
      <c r="H51" s="43"/>
      <c r="I51" s="43">
        <v>24.76</v>
      </c>
      <c r="J51" s="43">
        <v>94</v>
      </c>
      <c r="K51" s="44">
        <v>349</v>
      </c>
      <c r="L51" s="43">
        <v>5.5</v>
      </c>
    </row>
    <row r="52" spans="1:12" ht="15" x14ac:dyDescent="0.25">
      <c r="A52" s="23"/>
      <c r="B52" s="15"/>
      <c r="C52" s="11"/>
      <c r="D52" s="7" t="s">
        <v>30</v>
      </c>
      <c r="E52" s="51" t="s">
        <v>43</v>
      </c>
      <c r="F52" s="43" t="s">
        <v>84</v>
      </c>
      <c r="G52" s="43">
        <v>3.07</v>
      </c>
      <c r="H52" s="43">
        <v>1.07</v>
      </c>
      <c r="I52" s="43">
        <v>20.9</v>
      </c>
      <c r="J52" s="43">
        <v>107.2</v>
      </c>
      <c r="K52" s="44">
        <v>8</v>
      </c>
      <c r="L52" s="43">
        <v>4</v>
      </c>
    </row>
    <row r="53" spans="1:12" ht="15" x14ac:dyDescent="0.25">
      <c r="A53" s="23"/>
      <c r="B53" s="15"/>
      <c r="C53" s="11"/>
      <c r="D53" s="7" t="s">
        <v>31</v>
      </c>
      <c r="E53" s="42" t="s">
        <v>42</v>
      </c>
      <c r="F53" s="43" t="s">
        <v>85</v>
      </c>
      <c r="G53" s="43">
        <v>3.96</v>
      </c>
      <c r="H53" s="43">
        <v>0.72</v>
      </c>
      <c r="I53" s="43">
        <v>1.38</v>
      </c>
      <c r="J53" s="43">
        <v>108.6</v>
      </c>
      <c r="K53" s="44">
        <v>7</v>
      </c>
      <c r="L53" s="43">
        <v>4.2699999999999996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0</v>
      </c>
      <c r="G55" s="19">
        <f>SUM(G47:G54)</f>
        <v>42.51</v>
      </c>
      <c r="H55" s="19">
        <f>SUM(H47:H54)</f>
        <v>31.48</v>
      </c>
      <c r="I55" s="19">
        <f>SUM(I47:I54)</f>
        <v>188.54999999999998</v>
      </c>
      <c r="J55" s="19">
        <f>SUM(J47:J54)</f>
        <v>786.8900000000001</v>
      </c>
      <c r="K55" s="25"/>
      <c r="L55" s="19">
        <f>SUM(L47:L54)</f>
        <v>80.2</v>
      </c>
    </row>
    <row r="56" spans="1:12" ht="15.75" customHeight="1" x14ac:dyDescent="0.2">
      <c r="A56" s="29" t="e">
        <f>#REF!</f>
        <v>#REF!</v>
      </c>
      <c r="B56" s="30" t="e">
        <f>#REF!</f>
        <v>#REF!</v>
      </c>
      <c r="C56" s="52" t="s">
        <v>4</v>
      </c>
      <c r="D56" s="53"/>
      <c r="E56" s="31"/>
      <c r="F56" s="32">
        <f>F45+F55</f>
        <v>0</v>
      </c>
      <c r="G56" s="32">
        <f>G45+G55</f>
        <v>50.239999999999995</v>
      </c>
      <c r="H56" s="32">
        <f>H45+H55</f>
        <v>34.82</v>
      </c>
      <c r="I56" s="32">
        <f>I45+I55</f>
        <v>226.15999999999997</v>
      </c>
      <c r="J56" s="32">
        <f>J45+J55</f>
        <v>998.92000000000007</v>
      </c>
      <c r="K56" s="32"/>
      <c r="L56" s="32">
        <f>L45+L55</f>
        <v>133.32999999999998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21</v>
      </c>
      <c r="E58" s="42" t="s">
        <v>46</v>
      </c>
      <c r="F58" s="43" t="s">
        <v>81</v>
      </c>
      <c r="G58" s="43">
        <v>4.51</v>
      </c>
      <c r="H58" s="43">
        <v>1.1399999999999999</v>
      </c>
      <c r="I58" s="43">
        <v>7.71</v>
      </c>
      <c r="J58" s="43">
        <v>57.33</v>
      </c>
      <c r="K58" s="44">
        <v>377</v>
      </c>
      <c r="L58" s="43">
        <v>34.229999999999997</v>
      </c>
    </row>
    <row r="59" spans="1:12" ht="15" x14ac:dyDescent="0.25">
      <c r="A59" s="23"/>
      <c r="B59" s="15"/>
      <c r="C59" s="11"/>
      <c r="D59" s="7" t="s">
        <v>47</v>
      </c>
      <c r="E59" s="42" t="s">
        <v>66</v>
      </c>
      <c r="F59" s="43" t="s">
        <v>80</v>
      </c>
      <c r="G59" s="43">
        <v>2.2000000000000002</v>
      </c>
      <c r="H59" s="43">
        <v>2.9</v>
      </c>
      <c r="I59" s="43">
        <v>22.3</v>
      </c>
      <c r="J59" s="43">
        <v>125</v>
      </c>
      <c r="K59" s="44">
        <v>604</v>
      </c>
      <c r="L59" s="43">
        <v>6.7</v>
      </c>
    </row>
    <row r="60" spans="1:12" ht="15" x14ac:dyDescent="0.25">
      <c r="A60" s="23"/>
      <c r="B60" s="15"/>
      <c r="C60" s="11"/>
      <c r="D60" s="7" t="s">
        <v>23</v>
      </c>
      <c r="E60" s="42" t="s">
        <v>67</v>
      </c>
      <c r="F60" s="43" t="s">
        <v>82</v>
      </c>
      <c r="G60" s="43">
        <v>0.4</v>
      </c>
      <c r="H60" s="43">
        <v>0.4</v>
      </c>
      <c r="I60" s="43">
        <v>9.8000000000000007</v>
      </c>
      <c r="J60" s="43">
        <v>47</v>
      </c>
      <c r="K60" s="44">
        <v>2</v>
      </c>
      <c r="L60" s="43">
        <v>12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SUM(F57:F61)</f>
        <v>0</v>
      </c>
      <c r="G62" s="19">
        <f>SUM(G57:G61)</f>
        <v>7.11</v>
      </c>
      <c r="H62" s="19">
        <f>SUM(H57:H61)</f>
        <v>4.4400000000000004</v>
      </c>
      <c r="I62" s="19">
        <f>SUM(I57:I61)</f>
        <v>39.81</v>
      </c>
      <c r="J62" s="19">
        <f>SUM(J57:J61)</f>
        <v>229.32999999999998</v>
      </c>
      <c r="K62" s="25"/>
      <c r="L62" s="19">
        <f>SUM(L57:L61)</f>
        <v>52.93</v>
      </c>
    </row>
    <row r="63" spans="1:12" ht="15" x14ac:dyDescent="0.25">
      <c r="A63" s="23"/>
      <c r="B63" s="15"/>
      <c r="C63" s="11"/>
      <c r="D63" s="18"/>
      <c r="E63" s="9"/>
      <c r="F63" s="19"/>
      <c r="G63" s="19"/>
      <c r="H63" s="19"/>
      <c r="I63" s="19"/>
      <c r="J63" s="19"/>
      <c r="K63" s="25"/>
      <c r="L63" s="19"/>
    </row>
    <row r="64" spans="1:12" ht="15" x14ac:dyDescent="0.25">
      <c r="A64" s="26" t="e">
        <f>#REF!</f>
        <v>#REF!</v>
      </c>
      <c r="B64" s="13" t="e">
        <f>#REF!</f>
        <v>#REF!</v>
      </c>
      <c r="C64" s="10" t="s">
        <v>24</v>
      </c>
      <c r="D64" s="7" t="s">
        <v>25</v>
      </c>
      <c r="E64" s="42" t="s">
        <v>68</v>
      </c>
      <c r="F64" s="43" t="s">
        <v>82</v>
      </c>
      <c r="G64" s="43">
        <v>1.36</v>
      </c>
      <c r="H64" s="43">
        <v>6.18</v>
      </c>
      <c r="I64" s="43">
        <v>8.44</v>
      </c>
      <c r="J64" s="43">
        <v>95</v>
      </c>
      <c r="K64" s="44">
        <v>45</v>
      </c>
      <c r="L64" s="43">
        <v>8.3699999999999992</v>
      </c>
    </row>
    <row r="65" spans="1:12" ht="15" x14ac:dyDescent="0.25">
      <c r="A65" s="23"/>
      <c r="B65" s="15"/>
      <c r="C65" s="11"/>
      <c r="D65" s="7" t="s">
        <v>26</v>
      </c>
      <c r="E65" s="42" t="s">
        <v>69</v>
      </c>
      <c r="F65" s="43" t="s">
        <v>83</v>
      </c>
      <c r="G65" s="43">
        <v>8.93</v>
      </c>
      <c r="H65" s="43">
        <v>5.48</v>
      </c>
      <c r="I65" s="43">
        <v>17.32</v>
      </c>
      <c r="J65" s="43">
        <v>154</v>
      </c>
      <c r="K65" s="44">
        <v>142</v>
      </c>
      <c r="L65" s="43">
        <v>13.96</v>
      </c>
    </row>
    <row r="66" spans="1:12" ht="15" x14ac:dyDescent="0.25">
      <c r="A66" s="23"/>
      <c r="B66" s="15"/>
      <c r="C66" s="11"/>
      <c r="D66" s="7" t="s">
        <v>27</v>
      </c>
      <c r="E66" s="42" t="s">
        <v>86</v>
      </c>
      <c r="F66" s="43" t="s">
        <v>83</v>
      </c>
      <c r="G66" s="43">
        <v>23.57</v>
      </c>
      <c r="H66" s="43">
        <v>19.5</v>
      </c>
      <c r="I66" s="43">
        <v>23.28</v>
      </c>
      <c r="J66" s="43">
        <v>357</v>
      </c>
      <c r="K66" s="44">
        <v>265</v>
      </c>
      <c r="L66" s="43">
        <v>19.670000000000002</v>
      </c>
    </row>
    <row r="67" spans="1:12" ht="15" x14ac:dyDescent="0.25">
      <c r="A67" s="23"/>
      <c r="B67" s="15"/>
      <c r="C67" s="11"/>
      <c r="D67" s="7" t="s">
        <v>29</v>
      </c>
      <c r="E67" s="42" t="s">
        <v>70</v>
      </c>
      <c r="F67" s="43" t="s">
        <v>81</v>
      </c>
      <c r="G67" s="43">
        <v>3.52</v>
      </c>
      <c r="H67" s="43">
        <v>3.72</v>
      </c>
      <c r="I67" s="43">
        <v>25.49</v>
      </c>
      <c r="J67" s="43">
        <v>145</v>
      </c>
      <c r="K67" s="44">
        <v>389</v>
      </c>
      <c r="L67" s="43">
        <v>6.5</v>
      </c>
    </row>
    <row r="68" spans="1:12" ht="15" x14ac:dyDescent="0.25">
      <c r="A68" s="23"/>
      <c r="B68" s="15"/>
      <c r="C68" s="11"/>
      <c r="D68" s="7" t="s">
        <v>30</v>
      </c>
      <c r="E68" s="42" t="s">
        <v>43</v>
      </c>
      <c r="F68" s="43" t="s">
        <v>84</v>
      </c>
      <c r="G68" s="43">
        <v>3.07</v>
      </c>
      <c r="H68" s="43">
        <v>1.07</v>
      </c>
      <c r="I68" s="43">
        <v>20.9</v>
      </c>
      <c r="J68" s="43">
        <v>107.2</v>
      </c>
      <c r="K68" s="44">
        <v>8</v>
      </c>
      <c r="L68" s="43">
        <v>4</v>
      </c>
    </row>
    <row r="69" spans="1:12" ht="15" x14ac:dyDescent="0.25">
      <c r="A69" s="23"/>
      <c r="B69" s="15"/>
      <c r="C69" s="11"/>
      <c r="D69" s="7" t="s">
        <v>31</v>
      </c>
      <c r="E69" s="42" t="s">
        <v>42</v>
      </c>
      <c r="F69" s="43" t="s">
        <v>85</v>
      </c>
      <c r="G69" s="43">
        <v>3.96</v>
      </c>
      <c r="H69" s="43">
        <v>0.72</v>
      </c>
      <c r="I69" s="43">
        <v>1.38</v>
      </c>
      <c r="J69" s="43">
        <v>108.6</v>
      </c>
      <c r="K69" s="44">
        <v>7</v>
      </c>
      <c r="L69" s="43">
        <v>4.2699999999999996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>SUM(G64:G70)</f>
        <v>44.410000000000004</v>
      </c>
      <c r="H71" s="19">
        <f>SUM(H64:H70)</f>
        <v>36.67</v>
      </c>
      <c r="I71" s="19">
        <f>SUM(I64:I70)</f>
        <v>96.81</v>
      </c>
      <c r="J71" s="19">
        <f>SUM(J64:J70)</f>
        <v>966.80000000000007</v>
      </c>
      <c r="K71" s="25"/>
      <c r="L71" s="19">
        <f>SUM(L64:L70)</f>
        <v>56.769999999999996</v>
      </c>
    </row>
    <row r="72" spans="1:12" ht="15.75" customHeight="1" x14ac:dyDescent="0.2">
      <c r="A72" s="29" t="e">
        <f>#REF!</f>
        <v>#REF!</v>
      </c>
      <c r="B72" s="30" t="e">
        <f>#REF!</f>
        <v>#REF!</v>
      </c>
      <c r="C72" s="52" t="s">
        <v>4</v>
      </c>
      <c r="D72" s="53"/>
      <c r="E72" s="31"/>
      <c r="F72" s="32">
        <f>F62+F71</f>
        <v>0</v>
      </c>
      <c r="G72" s="32">
        <f>G62+G71</f>
        <v>51.52</v>
      </c>
      <c r="H72" s="32">
        <f>H62+H71</f>
        <v>41.11</v>
      </c>
      <c r="I72" s="32">
        <f>I62+I71</f>
        <v>136.62</v>
      </c>
      <c r="J72" s="32">
        <f>J62+J71</f>
        <v>1196.1300000000001</v>
      </c>
      <c r="K72" s="32"/>
      <c r="L72" s="32">
        <f>L62+L71</f>
        <v>109.69999999999999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21</v>
      </c>
      <c r="E74" s="42" t="s">
        <v>46</v>
      </c>
      <c r="F74" s="43" t="s">
        <v>81</v>
      </c>
      <c r="G74" s="43">
        <v>4.51</v>
      </c>
      <c r="H74" s="43">
        <v>1.1399999999999999</v>
      </c>
      <c r="I74" s="43">
        <v>7.71</v>
      </c>
      <c r="J74" s="43">
        <v>57.33</v>
      </c>
      <c r="K74" s="44">
        <v>377</v>
      </c>
      <c r="L74" s="43">
        <v>34.229999999999997</v>
      </c>
    </row>
    <row r="75" spans="1:12" ht="15" x14ac:dyDescent="0.25">
      <c r="A75" s="23"/>
      <c r="B75" s="15"/>
      <c r="C75" s="11"/>
      <c r="D75" s="7" t="s">
        <v>47</v>
      </c>
      <c r="E75" s="42" t="s">
        <v>53</v>
      </c>
      <c r="F75" s="43" t="s">
        <v>80</v>
      </c>
      <c r="G75" s="43">
        <v>9.3000000000000007</v>
      </c>
      <c r="H75" s="43">
        <v>9.4</v>
      </c>
      <c r="I75" s="43">
        <v>76</v>
      </c>
      <c r="J75" s="43">
        <v>415</v>
      </c>
      <c r="K75" s="44">
        <v>3</v>
      </c>
      <c r="L75" s="43">
        <v>8.9</v>
      </c>
    </row>
    <row r="76" spans="1:12" ht="15" x14ac:dyDescent="0.25">
      <c r="A76" s="23"/>
      <c r="B76" s="15"/>
      <c r="C76" s="11"/>
      <c r="D76" s="7" t="s">
        <v>23</v>
      </c>
      <c r="E76" s="42" t="s">
        <v>54</v>
      </c>
      <c r="F76" s="43" t="s">
        <v>82</v>
      </c>
      <c r="G76" s="43">
        <v>0.4</v>
      </c>
      <c r="H76" s="43">
        <v>0.4</v>
      </c>
      <c r="I76" s="43">
        <v>9.8000000000000007</v>
      </c>
      <c r="J76" s="43">
        <v>47</v>
      </c>
      <c r="K76" s="44">
        <v>2</v>
      </c>
      <c r="L76" s="43">
        <v>12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SUM(F73:F77)</f>
        <v>0</v>
      </c>
      <c r="G78" s="19">
        <f>SUM(G73:G77)</f>
        <v>14.21</v>
      </c>
      <c r="H78" s="19">
        <f>SUM(H73:H77)</f>
        <v>10.940000000000001</v>
      </c>
      <c r="I78" s="19">
        <f>SUM(I73:I77)</f>
        <v>93.509999999999991</v>
      </c>
      <c r="J78" s="19">
        <f>SUM(J73:J77)</f>
        <v>519.32999999999993</v>
      </c>
      <c r="K78" s="25"/>
      <c r="L78" s="19">
        <f>SUM(L73:L77)</f>
        <v>55.129999999999995</v>
      </c>
    </row>
    <row r="79" spans="1:12" ht="15" x14ac:dyDescent="0.25">
      <c r="A79" s="23"/>
      <c r="B79" s="15"/>
      <c r="C79" s="11"/>
      <c r="D79" s="18"/>
      <c r="E79" s="9"/>
      <c r="F79" s="19"/>
      <c r="G79" s="19"/>
      <c r="H79" s="19"/>
      <c r="I79" s="19"/>
      <c r="J79" s="19"/>
      <c r="K79" s="25"/>
      <c r="L79" s="19"/>
    </row>
    <row r="80" spans="1:12" ht="15" x14ac:dyDescent="0.25">
      <c r="A80" s="26" t="e">
        <f>#REF!</f>
        <v>#REF!</v>
      </c>
      <c r="B80" s="13" t="e">
        <f>#REF!</f>
        <v>#REF!</v>
      </c>
      <c r="C80" s="10" t="s">
        <v>24</v>
      </c>
      <c r="D80" s="7" t="s">
        <v>25</v>
      </c>
      <c r="E80" s="42" t="s">
        <v>71</v>
      </c>
      <c r="F80" s="43" t="s">
        <v>82</v>
      </c>
      <c r="G80" s="43">
        <v>2.04</v>
      </c>
      <c r="H80" s="43">
        <v>9.27</v>
      </c>
      <c r="I80" s="43">
        <v>12.26</v>
      </c>
      <c r="J80" s="43">
        <v>142.19999999999999</v>
      </c>
      <c r="K80" s="44">
        <v>45</v>
      </c>
      <c r="L80" s="43">
        <v>11.98</v>
      </c>
    </row>
    <row r="81" spans="1:12" ht="15" x14ac:dyDescent="0.25">
      <c r="A81" s="23"/>
      <c r="B81" s="15"/>
      <c r="C81" s="11"/>
      <c r="D81" s="7" t="s">
        <v>26</v>
      </c>
      <c r="E81" s="42" t="s">
        <v>72</v>
      </c>
      <c r="F81" s="43" t="s">
        <v>83</v>
      </c>
      <c r="G81" s="43">
        <v>2.15</v>
      </c>
      <c r="H81" s="43">
        <v>2.84</v>
      </c>
      <c r="I81" s="43">
        <v>17.14</v>
      </c>
      <c r="J81" s="43">
        <v>105</v>
      </c>
      <c r="K81" s="44">
        <v>103</v>
      </c>
      <c r="L81" s="43">
        <v>18.600000000000001</v>
      </c>
    </row>
    <row r="82" spans="1:12" ht="15" x14ac:dyDescent="0.25">
      <c r="A82" s="23"/>
      <c r="B82" s="15"/>
      <c r="C82" s="11"/>
      <c r="D82" s="7" t="s">
        <v>27</v>
      </c>
      <c r="E82" s="42" t="s">
        <v>73</v>
      </c>
      <c r="F82" s="43" t="s">
        <v>81</v>
      </c>
      <c r="G82" s="43">
        <v>18.7</v>
      </c>
      <c r="H82" s="43">
        <v>22.8</v>
      </c>
      <c r="I82" s="43">
        <v>18.8</v>
      </c>
      <c r="J82" s="43">
        <v>355</v>
      </c>
      <c r="K82" s="44">
        <v>115</v>
      </c>
      <c r="L82" s="43">
        <v>28.04</v>
      </c>
    </row>
    <row r="83" spans="1:12" ht="15" x14ac:dyDescent="0.25">
      <c r="A83" s="23"/>
      <c r="B83" s="15"/>
      <c r="C83" s="11"/>
      <c r="D83" s="7" t="s">
        <v>29</v>
      </c>
      <c r="E83" s="42" t="s">
        <v>58</v>
      </c>
      <c r="F83" s="43" t="s">
        <v>81</v>
      </c>
      <c r="G83" s="43">
        <v>1</v>
      </c>
      <c r="H83" s="43"/>
      <c r="I83" s="43">
        <v>20.2</v>
      </c>
      <c r="J83" s="43">
        <v>85</v>
      </c>
      <c r="K83" s="44">
        <v>389</v>
      </c>
      <c r="L83" s="43">
        <v>10.199999999999999</v>
      </c>
    </row>
    <row r="84" spans="1:12" ht="15" x14ac:dyDescent="0.25">
      <c r="A84" s="23"/>
      <c r="B84" s="15"/>
      <c r="C84" s="11"/>
      <c r="D84" s="7" t="s">
        <v>30</v>
      </c>
      <c r="E84" s="42" t="s">
        <v>43</v>
      </c>
      <c r="F84" s="43" t="s">
        <v>84</v>
      </c>
      <c r="G84" s="43">
        <v>3.07</v>
      </c>
      <c r="H84" s="43">
        <v>1.07</v>
      </c>
      <c r="I84" s="43">
        <v>20.9</v>
      </c>
      <c r="J84" s="43">
        <v>107.2</v>
      </c>
      <c r="K84" s="44">
        <v>8</v>
      </c>
      <c r="L84" s="43">
        <v>4</v>
      </c>
    </row>
    <row r="85" spans="1:12" ht="15" x14ac:dyDescent="0.25">
      <c r="A85" s="23"/>
      <c r="B85" s="15"/>
      <c r="C85" s="11"/>
      <c r="D85" s="7" t="s">
        <v>31</v>
      </c>
      <c r="E85" s="42" t="s">
        <v>42</v>
      </c>
      <c r="F85" s="43" t="s">
        <v>85</v>
      </c>
      <c r="G85" s="43">
        <v>3.96</v>
      </c>
      <c r="H85" s="43">
        <v>0.72</v>
      </c>
      <c r="I85" s="43">
        <v>1.38</v>
      </c>
      <c r="J85" s="43">
        <v>108.6</v>
      </c>
      <c r="K85" s="44">
        <v>7</v>
      </c>
      <c r="L85" s="43">
        <v>4.2699999999999996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SUM(F80:F86)</f>
        <v>0</v>
      </c>
      <c r="G87" s="19">
        <f>SUM(G80:G86)</f>
        <v>30.92</v>
      </c>
      <c r="H87" s="19">
        <f>SUM(H80:H86)</f>
        <v>36.699999999999996</v>
      </c>
      <c r="I87" s="19">
        <f>SUM(I80:I86)</f>
        <v>90.68</v>
      </c>
      <c r="J87" s="19">
        <f>SUM(J80:J86)</f>
        <v>903.00000000000011</v>
      </c>
      <c r="K87" s="25"/>
      <c r="L87" s="19">
        <f>SUM(L80:L86)</f>
        <v>77.09</v>
      </c>
    </row>
    <row r="88" spans="1:12" ht="15.75" customHeight="1" x14ac:dyDescent="0.2">
      <c r="A88" s="29" t="e">
        <f>#REF!</f>
        <v>#REF!</v>
      </c>
      <c r="B88" s="30" t="e">
        <f>#REF!</f>
        <v>#REF!</v>
      </c>
      <c r="C88" s="52" t="s">
        <v>4</v>
      </c>
      <c r="D88" s="53"/>
      <c r="E88" s="31"/>
      <c r="F88" s="32">
        <f>F78+F87</f>
        <v>0</v>
      </c>
      <c r="G88" s="32">
        <f>G78+G87</f>
        <v>45.13</v>
      </c>
      <c r="H88" s="32">
        <f>H78+H87</f>
        <v>47.64</v>
      </c>
      <c r="I88" s="32">
        <f>I78+I87</f>
        <v>184.19</v>
      </c>
      <c r="J88" s="32">
        <f>J78+J87</f>
        <v>1422.33</v>
      </c>
      <c r="K88" s="32"/>
      <c r="L88" s="32">
        <f>L78+L87</f>
        <v>132.22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21</v>
      </c>
      <c r="E90" s="42" t="s">
        <v>46</v>
      </c>
      <c r="F90" s="43" t="s">
        <v>81</v>
      </c>
      <c r="G90" s="43">
        <v>4.51</v>
      </c>
      <c r="H90" s="43">
        <v>1.1399999999999999</v>
      </c>
      <c r="I90" s="43">
        <v>7.71</v>
      </c>
      <c r="J90" s="43">
        <v>57.33</v>
      </c>
      <c r="K90" s="44">
        <v>377</v>
      </c>
      <c r="L90" s="43">
        <v>34.229999999999997</v>
      </c>
    </row>
    <row r="91" spans="1:12" ht="15" x14ac:dyDescent="0.25">
      <c r="A91" s="23"/>
      <c r="B91" s="15"/>
      <c r="C91" s="11"/>
      <c r="D91" s="7" t="s">
        <v>47</v>
      </c>
      <c r="E91" s="42" t="s">
        <v>59</v>
      </c>
      <c r="F91" s="43" t="s">
        <v>80</v>
      </c>
      <c r="G91" s="43">
        <v>2.82</v>
      </c>
      <c r="H91" s="43">
        <v>1.8</v>
      </c>
      <c r="I91" s="43">
        <v>20.100000000000001</v>
      </c>
      <c r="J91" s="43">
        <v>107.7</v>
      </c>
      <c r="K91" s="44">
        <v>92</v>
      </c>
      <c r="L91" s="43">
        <v>6.9</v>
      </c>
    </row>
    <row r="92" spans="1:12" ht="15" x14ac:dyDescent="0.25">
      <c r="A92" s="23"/>
      <c r="B92" s="15"/>
      <c r="C92" s="11"/>
      <c r="D92" s="7" t="s">
        <v>23</v>
      </c>
      <c r="E92" s="42" t="s">
        <v>60</v>
      </c>
      <c r="F92" s="43" t="s">
        <v>82</v>
      </c>
      <c r="G92" s="43">
        <v>0.4</v>
      </c>
      <c r="H92" s="43">
        <v>0.4</v>
      </c>
      <c r="I92" s="43">
        <v>9.8000000000000007</v>
      </c>
      <c r="J92" s="43">
        <v>47</v>
      </c>
      <c r="K92" s="44">
        <v>2</v>
      </c>
      <c r="L92" s="43">
        <v>12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SUM(F89:F93)</f>
        <v>0</v>
      </c>
      <c r="G94" s="19">
        <f>SUM(G89:G93)</f>
        <v>7.73</v>
      </c>
      <c r="H94" s="19">
        <f>SUM(H89:H93)</f>
        <v>3.34</v>
      </c>
      <c r="I94" s="19">
        <f>SUM(I89:I93)</f>
        <v>37.61</v>
      </c>
      <c r="J94" s="19">
        <f>SUM(J89:J93)</f>
        <v>212.03</v>
      </c>
      <c r="K94" s="25"/>
      <c r="L94" s="19">
        <f>SUM(L89:L93)</f>
        <v>53.129999999999995</v>
      </c>
    </row>
    <row r="95" spans="1:12" ht="15" x14ac:dyDescent="0.25">
      <c r="A95" s="23"/>
      <c r="B95" s="15"/>
      <c r="C95" s="11"/>
      <c r="D95" s="18"/>
      <c r="E95" s="9"/>
      <c r="F95" s="19"/>
      <c r="G95" s="19"/>
      <c r="H95" s="19"/>
      <c r="I95" s="19"/>
      <c r="J95" s="19"/>
      <c r="K95" s="25"/>
      <c r="L95" s="19"/>
    </row>
    <row r="96" spans="1:12" ht="15" x14ac:dyDescent="0.25">
      <c r="A96" s="26" t="e">
        <f>#REF!</f>
        <v>#REF!</v>
      </c>
      <c r="B96" s="13" t="e">
        <f>#REF!</f>
        <v>#REF!</v>
      </c>
      <c r="C96" s="10" t="s">
        <v>24</v>
      </c>
      <c r="D96" s="7" t="s">
        <v>25</v>
      </c>
      <c r="E96" s="42" t="s">
        <v>50</v>
      </c>
      <c r="F96" s="43" t="s">
        <v>82</v>
      </c>
      <c r="G96" s="43">
        <v>1.41</v>
      </c>
      <c r="H96" s="43">
        <v>5.08</v>
      </c>
      <c r="I96" s="43">
        <v>9.02</v>
      </c>
      <c r="J96" s="43">
        <v>87</v>
      </c>
      <c r="K96" s="44">
        <v>45</v>
      </c>
      <c r="L96" s="43">
        <v>10.37</v>
      </c>
    </row>
    <row r="97" spans="1:12" ht="15" x14ac:dyDescent="0.25">
      <c r="A97" s="23"/>
      <c r="B97" s="15"/>
      <c r="C97" s="11"/>
      <c r="D97" s="7" t="s">
        <v>26</v>
      </c>
      <c r="E97" s="42" t="s">
        <v>74</v>
      </c>
      <c r="F97" s="43" t="s">
        <v>83</v>
      </c>
      <c r="G97" s="43">
        <v>1.81</v>
      </c>
      <c r="H97" s="43">
        <v>4.91</v>
      </c>
      <c r="I97" s="43">
        <v>125.25</v>
      </c>
      <c r="J97" s="43">
        <v>102.5</v>
      </c>
      <c r="K97" s="44">
        <v>170</v>
      </c>
      <c r="L97" s="43">
        <v>18.95</v>
      </c>
    </row>
    <row r="98" spans="1:12" ht="15" x14ac:dyDescent="0.25">
      <c r="A98" s="23"/>
      <c r="B98" s="15"/>
      <c r="C98" s="11"/>
      <c r="D98" s="7" t="s">
        <v>27</v>
      </c>
      <c r="E98" s="42" t="s">
        <v>52</v>
      </c>
      <c r="F98" s="43" t="s">
        <v>82</v>
      </c>
      <c r="G98" s="43">
        <v>14.55</v>
      </c>
      <c r="H98" s="43">
        <v>16.79</v>
      </c>
      <c r="I98" s="43">
        <v>2.89</v>
      </c>
      <c r="J98" s="43">
        <v>221</v>
      </c>
      <c r="K98" s="44">
        <v>260</v>
      </c>
      <c r="L98" s="43" t="s">
        <v>88</v>
      </c>
    </row>
    <row r="99" spans="1:12" ht="15" x14ac:dyDescent="0.25">
      <c r="A99" s="23"/>
      <c r="B99" s="15"/>
      <c r="C99" s="11"/>
      <c r="D99" s="7" t="s">
        <v>28</v>
      </c>
      <c r="E99" s="42" t="s">
        <v>39</v>
      </c>
      <c r="F99" s="43" t="s">
        <v>81</v>
      </c>
      <c r="G99" s="43">
        <v>17.55</v>
      </c>
      <c r="H99" s="43">
        <v>18.71</v>
      </c>
      <c r="I99" s="43">
        <v>115.87</v>
      </c>
      <c r="J99" s="43">
        <v>702</v>
      </c>
      <c r="K99" s="44">
        <v>309</v>
      </c>
      <c r="L99" s="43">
        <v>8.36</v>
      </c>
    </row>
    <row r="100" spans="1:12" ht="15" x14ac:dyDescent="0.25">
      <c r="A100" s="23"/>
      <c r="B100" s="15"/>
      <c r="C100" s="11"/>
      <c r="D100" s="7" t="s">
        <v>29</v>
      </c>
      <c r="E100" s="42" t="s">
        <v>40</v>
      </c>
      <c r="F100" s="43" t="s">
        <v>81</v>
      </c>
      <c r="G100" s="43"/>
      <c r="H100" s="43"/>
      <c r="I100" s="43">
        <v>20</v>
      </c>
      <c r="J100" s="43">
        <v>76</v>
      </c>
      <c r="K100" s="44">
        <v>358</v>
      </c>
      <c r="L100" s="43">
        <v>8</v>
      </c>
    </row>
    <row r="101" spans="1:12" ht="15" x14ac:dyDescent="0.25">
      <c r="A101" s="23"/>
      <c r="B101" s="15"/>
      <c r="C101" s="11"/>
      <c r="D101" s="7" t="s">
        <v>30</v>
      </c>
      <c r="E101" s="42" t="s">
        <v>43</v>
      </c>
      <c r="F101" s="43" t="s">
        <v>84</v>
      </c>
      <c r="G101" s="43">
        <v>3.07</v>
      </c>
      <c r="H101" s="43">
        <v>1.07</v>
      </c>
      <c r="I101" s="43">
        <v>20.9</v>
      </c>
      <c r="J101" s="43">
        <v>107.2</v>
      </c>
      <c r="K101" s="44">
        <v>8</v>
      </c>
      <c r="L101" s="43">
        <v>4</v>
      </c>
    </row>
    <row r="102" spans="1:12" ht="15" x14ac:dyDescent="0.25">
      <c r="A102" s="23"/>
      <c r="B102" s="15"/>
      <c r="C102" s="11"/>
      <c r="D102" s="7" t="s">
        <v>31</v>
      </c>
      <c r="E102" s="42" t="s">
        <v>42</v>
      </c>
      <c r="F102" s="43" t="s">
        <v>85</v>
      </c>
      <c r="G102" s="43">
        <v>3.96</v>
      </c>
      <c r="H102" s="43">
        <v>0.72</v>
      </c>
      <c r="I102" s="43">
        <v>1.38</v>
      </c>
      <c r="J102" s="43">
        <v>108.6</v>
      </c>
      <c r="K102" s="44">
        <v>7</v>
      </c>
      <c r="L102" s="43">
        <v>4.2699999999999996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SUM(F96:F103)</f>
        <v>0</v>
      </c>
      <c r="G104" s="19">
        <f>SUM(G96:G103)</f>
        <v>42.35</v>
      </c>
      <c r="H104" s="19">
        <f>SUM(H96:H103)</f>
        <v>47.28</v>
      </c>
      <c r="I104" s="19">
        <f>SUM(I96:I103)</f>
        <v>295.30999999999995</v>
      </c>
      <c r="J104" s="19">
        <f>SUM(J96:J103)</f>
        <v>1404.3</v>
      </c>
      <c r="K104" s="25"/>
      <c r="L104" s="19">
        <f>SUM(L96:L103)</f>
        <v>53.95</v>
      </c>
    </row>
    <row r="105" spans="1:12" ht="15" x14ac:dyDescent="0.2">
      <c r="A105" s="29" t="e">
        <f>#REF!</f>
        <v>#REF!</v>
      </c>
      <c r="B105" s="30" t="e">
        <f>#REF!</f>
        <v>#REF!</v>
      </c>
      <c r="C105" s="52" t="s">
        <v>4</v>
      </c>
      <c r="D105" s="53"/>
      <c r="E105" s="31"/>
      <c r="F105" s="32">
        <f>F94+F104</f>
        <v>0</v>
      </c>
      <c r="G105" s="32">
        <f>G94+G104</f>
        <v>50.08</v>
      </c>
      <c r="H105" s="32">
        <f>H94+H104</f>
        <v>50.620000000000005</v>
      </c>
      <c r="I105" s="32">
        <f>I94+I104</f>
        <v>332.91999999999996</v>
      </c>
      <c r="J105" s="32">
        <f>J94+J104</f>
        <v>1616.33</v>
      </c>
      <c r="K105" s="32"/>
      <c r="L105" s="32">
        <f>L94+L104</f>
        <v>107.08</v>
      </c>
    </row>
    <row r="106" spans="1:12" ht="15" x14ac:dyDescent="0.25">
      <c r="A106" s="14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4"/>
      <c r="B107" s="15"/>
      <c r="C107" s="11"/>
      <c r="D107" s="7" t="s">
        <v>21</v>
      </c>
      <c r="E107" s="42" t="s">
        <v>46</v>
      </c>
      <c r="F107" s="43" t="s">
        <v>81</v>
      </c>
      <c r="G107" s="43">
        <v>4.51</v>
      </c>
      <c r="H107" s="43">
        <v>1.1399999999999999</v>
      </c>
      <c r="I107" s="43">
        <v>7.71</v>
      </c>
      <c r="J107" s="43">
        <v>57.33</v>
      </c>
      <c r="K107" s="44">
        <v>377</v>
      </c>
      <c r="L107" s="43">
        <v>34.229999999999997</v>
      </c>
    </row>
    <row r="108" spans="1:12" ht="15" x14ac:dyDescent="0.25">
      <c r="A108" s="14"/>
      <c r="B108" s="15"/>
      <c r="C108" s="11"/>
      <c r="D108" s="7" t="s">
        <v>47</v>
      </c>
      <c r="E108" s="42" t="s">
        <v>48</v>
      </c>
      <c r="F108" s="43" t="s">
        <v>80</v>
      </c>
      <c r="G108" s="43">
        <v>2.2000000000000002</v>
      </c>
      <c r="H108" s="43">
        <v>2.9</v>
      </c>
      <c r="I108" s="43">
        <v>22.3</v>
      </c>
      <c r="J108" s="43">
        <v>125</v>
      </c>
      <c r="K108" s="44">
        <v>604</v>
      </c>
      <c r="L108" s="43">
        <v>6.7</v>
      </c>
    </row>
    <row r="109" spans="1:12" ht="15" x14ac:dyDescent="0.25">
      <c r="A109" s="14"/>
      <c r="B109" s="15"/>
      <c r="C109" s="11"/>
      <c r="D109" s="7" t="s">
        <v>23</v>
      </c>
      <c r="E109" s="42" t="s">
        <v>49</v>
      </c>
      <c r="F109" s="43" t="s">
        <v>82</v>
      </c>
      <c r="G109" s="43">
        <v>0.4</v>
      </c>
      <c r="H109" s="43">
        <v>0.4</v>
      </c>
      <c r="I109" s="43">
        <v>9.8000000000000007</v>
      </c>
      <c r="J109" s="43">
        <v>47</v>
      </c>
      <c r="K109" s="44">
        <v>2</v>
      </c>
      <c r="L109" s="43">
        <v>12</v>
      </c>
    </row>
    <row r="110" spans="1:12" ht="15" x14ac:dyDescent="0.25">
      <c r="A110" s="14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6"/>
      <c r="B111" s="17"/>
      <c r="C111" s="8"/>
      <c r="D111" s="18" t="s">
        <v>32</v>
      </c>
      <c r="E111" s="9"/>
      <c r="F111" s="19">
        <f>SUM(F106:F110)</f>
        <v>0</v>
      </c>
      <c r="G111" s="19">
        <f>SUM(G106:G110)</f>
        <v>7.11</v>
      </c>
      <c r="H111" s="19">
        <f>SUM(H106:H110)</f>
        <v>4.4400000000000004</v>
      </c>
      <c r="I111" s="19">
        <f>SUM(I106:I110)</f>
        <v>39.81</v>
      </c>
      <c r="J111" s="19">
        <f>SUM(J106:J110)</f>
        <v>229.32999999999998</v>
      </c>
      <c r="K111" s="25"/>
      <c r="L111" s="19">
        <f>SUM(L106:L110)</f>
        <v>52.93</v>
      </c>
    </row>
    <row r="112" spans="1:12" ht="15" x14ac:dyDescent="0.25">
      <c r="A112" s="14"/>
      <c r="B112" s="15"/>
      <c r="C112" s="11"/>
      <c r="D112" s="18"/>
      <c r="E112" s="9"/>
      <c r="F112" s="19"/>
      <c r="G112" s="19"/>
      <c r="H112" s="19"/>
      <c r="I112" s="19"/>
      <c r="J112" s="19"/>
      <c r="K112" s="25"/>
      <c r="L112" s="19"/>
    </row>
    <row r="113" spans="1:12" ht="15" x14ac:dyDescent="0.25">
      <c r="A113" s="13" t="e">
        <f>#REF!</f>
        <v>#REF!</v>
      </c>
      <c r="B113" s="13" t="e">
        <f>#REF!</f>
        <v>#REF!</v>
      </c>
      <c r="C113" s="10" t="s">
        <v>24</v>
      </c>
      <c r="D113" s="7" t="s">
        <v>25</v>
      </c>
      <c r="E113" s="42" t="s">
        <v>38</v>
      </c>
      <c r="F113" s="43" t="s">
        <v>82</v>
      </c>
      <c r="G113" s="43">
        <v>1.3</v>
      </c>
      <c r="H113" s="43">
        <v>5.0999999999999996</v>
      </c>
      <c r="I113" s="43">
        <v>16.8</v>
      </c>
      <c r="J113" s="43">
        <v>79.95</v>
      </c>
      <c r="K113" s="44">
        <v>62</v>
      </c>
      <c r="L113" s="43">
        <v>10.11</v>
      </c>
    </row>
    <row r="114" spans="1:12" ht="15" x14ac:dyDescent="0.25">
      <c r="A114" s="14"/>
      <c r="B114" s="15"/>
      <c r="C114" s="11"/>
      <c r="D114" s="7" t="s">
        <v>26</v>
      </c>
      <c r="E114" s="42" t="s">
        <v>51</v>
      </c>
      <c r="F114" s="43" t="s">
        <v>83</v>
      </c>
      <c r="G114" s="43">
        <v>9.83</v>
      </c>
      <c r="H114" s="43">
        <v>8.8800000000000008</v>
      </c>
      <c r="I114" s="43">
        <v>16.8</v>
      </c>
      <c r="J114" s="43">
        <v>169</v>
      </c>
      <c r="K114" s="44">
        <v>102</v>
      </c>
      <c r="L114" s="43">
        <v>17.440000000000001</v>
      </c>
    </row>
    <row r="115" spans="1:12" ht="15" x14ac:dyDescent="0.25">
      <c r="A115" s="14"/>
      <c r="B115" s="15"/>
      <c r="C115" s="11"/>
      <c r="D115" s="7" t="s">
        <v>27</v>
      </c>
      <c r="E115" s="42" t="s">
        <v>75</v>
      </c>
      <c r="F115" s="43" t="s">
        <v>82</v>
      </c>
      <c r="G115" s="43">
        <v>13.26</v>
      </c>
      <c r="H115" s="43">
        <v>8.82</v>
      </c>
      <c r="I115" s="43">
        <v>2.62</v>
      </c>
      <c r="J115" s="43">
        <v>160</v>
      </c>
      <c r="K115" s="44">
        <v>261</v>
      </c>
      <c r="L115" s="43">
        <v>54.48</v>
      </c>
    </row>
    <row r="116" spans="1:12" ht="15" x14ac:dyDescent="0.25">
      <c r="A116" s="14"/>
      <c r="B116" s="15"/>
      <c r="C116" s="11"/>
      <c r="D116" s="7" t="s">
        <v>28</v>
      </c>
      <c r="E116" s="42" t="s">
        <v>64</v>
      </c>
      <c r="F116" s="43" t="s">
        <v>81</v>
      </c>
      <c r="G116" s="43">
        <v>17.55</v>
      </c>
      <c r="H116" s="43">
        <v>18.71</v>
      </c>
      <c r="I116" s="43">
        <v>115.87</v>
      </c>
      <c r="J116" s="43">
        <v>183</v>
      </c>
      <c r="K116" s="44">
        <v>694</v>
      </c>
      <c r="L116" s="43">
        <v>23.76</v>
      </c>
    </row>
    <row r="117" spans="1:12" ht="15" x14ac:dyDescent="0.25">
      <c r="A117" s="14"/>
      <c r="B117" s="15"/>
      <c r="C117" s="11"/>
      <c r="D117" s="6" t="s">
        <v>29</v>
      </c>
      <c r="E117" s="42" t="s">
        <v>58</v>
      </c>
      <c r="F117" s="43" t="s">
        <v>81</v>
      </c>
      <c r="G117" s="43">
        <v>1</v>
      </c>
      <c r="H117" s="43"/>
      <c r="I117" s="43">
        <v>20.2</v>
      </c>
      <c r="J117" s="43">
        <v>85</v>
      </c>
      <c r="K117" s="44">
        <v>389</v>
      </c>
      <c r="L117" s="43">
        <v>10.199999999999999</v>
      </c>
    </row>
    <row r="118" spans="1:12" ht="15" x14ac:dyDescent="0.25">
      <c r="A118" s="14"/>
      <c r="B118" s="15"/>
      <c r="C118" s="11"/>
      <c r="D118" s="6" t="s">
        <v>31</v>
      </c>
      <c r="E118" s="42" t="s">
        <v>43</v>
      </c>
      <c r="F118" s="43" t="s">
        <v>84</v>
      </c>
      <c r="G118" s="43">
        <v>3.07</v>
      </c>
      <c r="H118" s="43">
        <v>1.07</v>
      </c>
      <c r="I118" s="43">
        <v>20.9</v>
      </c>
      <c r="J118" s="43">
        <v>107.2</v>
      </c>
      <c r="K118" s="44">
        <v>8</v>
      </c>
      <c r="L118" s="43">
        <v>4</v>
      </c>
    </row>
    <row r="119" spans="1:12" ht="15" x14ac:dyDescent="0.25">
      <c r="A119" s="14"/>
      <c r="B119" s="15"/>
      <c r="C119" s="11"/>
      <c r="D119" s="6" t="s">
        <v>41</v>
      </c>
      <c r="E119" s="42" t="s">
        <v>42</v>
      </c>
      <c r="F119" s="43" t="s">
        <v>85</v>
      </c>
      <c r="G119" s="43">
        <v>3.96</v>
      </c>
      <c r="H119" s="43">
        <v>0.72</v>
      </c>
      <c r="I119" s="43">
        <v>1.38</v>
      </c>
      <c r="J119" s="43">
        <v>108.6</v>
      </c>
      <c r="K119" s="44">
        <v>7</v>
      </c>
      <c r="L119" s="43">
        <v>4.2699999999999996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SUM(F113:F119)</f>
        <v>0</v>
      </c>
      <c r="G121" s="19">
        <f>SUM(G113:G119)</f>
        <v>49.97</v>
      </c>
      <c r="H121" s="19">
        <f>SUM(H113:H119)</f>
        <v>43.300000000000004</v>
      </c>
      <c r="I121" s="19">
        <f>SUM(I113:I119)</f>
        <v>194.57</v>
      </c>
      <c r="J121" s="19"/>
      <c r="K121" s="25"/>
      <c r="L121" s="19"/>
    </row>
    <row r="122" spans="1:12" ht="15" x14ac:dyDescent="0.2">
      <c r="A122" s="33" t="e">
        <f>#REF!</f>
        <v>#REF!</v>
      </c>
      <c r="B122" s="33" t="e">
        <f>#REF!</f>
        <v>#REF!</v>
      </c>
      <c r="C122" s="52" t="s">
        <v>4</v>
      </c>
      <c r="D122" s="53"/>
      <c r="E122" s="31"/>
      <c r="F122" s="32">
        <f>F111+F121</f>
        <v>0</v>
      </c>
      <c r="G122" s="32">
        <f>G111+G121</f>
        <v>57.08</v>
      </c>
      <c r="H122" s="32">
        <f>H111+H121</f>
        <v>47.74</v>
      </c>
      <c r="I122" s="32">
        <f>I111+I121</f>
        <v>234.38</v>
      </c>
      <c r="J122" s="32">
        <f>J111+J121</f>
        <v>229.32999999999998</v>
      </c>
      <c r="K122" s="32"/>
      <c r="L122" s="32">
        <f>L111+L121</f>
        <v>52.93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7"/>
      <c r="E124" s="42" t="s">
        <v>46</v>
      </c>
      <c r="F124" s="43" t="s">
        <v>81</v>
      </c>
      <c r="G124" s="43">
        <v>4.51</v>
      </c>
      <c r="H124" s="43">
        <v>1.1399999999999999</v>
      </c>
      <c r="I124" s="43">
        <v>7.71</v>
      </c>
      <c r="J124" s="43">
        <v>57.33</v>
      </c>
      <c r="K124" s="44">
        <v>377</v>
      </c>
      <c r="L124" s="43">
        <v>34.229999999999997</v>
      </c>
    </row>
    <row r="125" spans="1:12" ht="15.75" customHeight="1" x14ac:dyDescent="0.25">
      <c r="A125" s="23"/>
      <c r="B125" s="15"/>
      <c r="C125" s="11"/>
      <c r="D125" s="7"/>
      <c r="E125" s="42" t="s">
        <v>59</v>
      </c>
      <c r="F125" s="43" t="s">
        <v>80</v>
      </c>
      <c r="G125" s="43">
        <v>2.82</v>
      </c>
      <c r="H125" s="43">
        <v>1.8</v>
      </c>
      <c r="I125" s="43">
        <v>20.100000000000001</v>
      </c>
      <c r="J125" s="43">
        <v>107.7</v>
      </c>
      <c r="K125" s="44">
        <v>92</v>
      </c>
      <c r="L125" s="43">
        <v>6.9</v>
      </c>
    </row>
    <row r="126" spans="1:12" ht="15" x14ac:dyDescent="0.25">
      <c r="A126" s="23"/>
      <c r="B126" s="15"/>
      <c r="C126" s="11"/>
      <c r="D126" s="7"/>
      <c r="E126" s="42" t="s">
        <v>67</v>
      </c>
      <c r="F126" s="43" t="s">
        <v>82</v>
      </c>
      <c r="G126" s="43">
        <v>0.4</v>
      </c>
      <c r="H126" s="43">
        <v>0.4</v>
      </c>
      <c r="I126" s="43">
        <v>9.8000000000000007</v>
      </c>
      <c r="J126" s="43">
        <v>47</v>
      </c>
      <c r="K126" s="44">
        <v>2</v>
      </c>
      <c r="L126" s="43">
        <v>12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SUM(F123:F127)</f>
        <v>0</v>
      </c>
      <c r="G128" s="19">
        <f>SUM(G123:G127)</f>
        <v>7.73</v>
      </c>
      <c r="H128" s="19">
        <f>SUM(H123:H127)</f>
        <v>3.34</v>
      </c>
      <c r="I128" s="19">
        <f>SUM(I123:I127)</f>
        <v>37.61</v>
      </c>
      <c r="J128" s="19">
        <f>SUM(J123:J127)</f>
        <v>212.03</v>
      </c>
      <c r="K128" s="25"/>
      <c r="L128" s="19">
        <f>SUM(L123:L127)</f>
        <v>53.129999999999995</v>
      </c>
    </row>
    <row r="129" spans="1:12" ht="15" x14ac:dyDescent="0.25">
      <c r="A129" s="23"/>
      <c r="B129" s="15"/>
      <c r="C129" s="11"/>
      <c r="D129" s="18"/>
      <c r="E129" s="9"/>
      <c r="F129" s="19"/>
      <c r="G129" s="19"/>
      <c r="H129" s="19"/>
      <c r="I129" s="19"/>
      <c r="J129" s="19"/>
      <c r="K129" s="25"/>
      <c r="L129" s="19"/>
    </row>
    <row r="130" spans="1:12" ht="15" x14ac:dyDescent="0.25">
      <c r="A130" s="26">
        <f>A123</f>
        <v>2</v>
      </c>
      <c r="B130" s="13">
        <f>B123</f>
        <v>3</v>
      </c>
      <c r="C130" s="10" t="s">
        <v>24</v>
      </c>
      <c r="D130" s="7" t="s">
        <v>25</v>
      </c>
      <c r="E130" s="42" t="s">
        <v>61</v>
      </c>
      <c r="F130" s="43" t="s">
        <v>82</v>
      </c>
      <c r="G130" s="43">
        <v>0.85</v>
      </c>
      <c r="H130" s="43">
        <v>3.11</v>
      </c>
      <c r="I130" s="43">
        <v>2.48</v>
      </c>
      <c r="J130" s="43">
        <v>43.09</v>
      </c>
      <c r="K130" s="44">
        <v>21</v>
      </c>
      <c r="L130" s="43">
        <v>9.6</v>
      </c>
    </row>
    <row r="131" spans="1:12" ht="15" x14ac:dyDescent="0.25">
      <c r="A131" s="23"/>
      <c r="B131" s="15"/>
      <c r="C131" s="11"/>
      <c r="D131" s="7" t="s">
        <v>26</v>
      </c>
      <c r="E131" s="42" t="s">
        <v>62</v>
      </c>
      <c r="F131" s="43" t="s">
        <v>83</v>
      </c>
      <c r="G131" s="43">
        <v>2.69</v>
      </c>
      <c r="H131" s="43">
        <v>2.84</v>
      </c>
      <c r="I131" s="43">
        <v>17.14</v>
      </c>
      <c r="J131" s="43">
        <v>105</v>
      </c>
      <c r="K131" s="44">
        <v>208</v>
      </c>
      <c r="L131" s="43">
        <v>19.670000000000002</v>
      </c>
    </row>
    <row r="132" spans="1:12" ht="15" x14ac:dyDescent="0.25">
      <c r="A132" s="23"/>
      <c r="B132" s="15"/>
      <c r="C132" s="11"/>
      <c r="D132" s="7" t="s">
        <v>27</v>
      </c>
      <c r="E132" s="42" t="s">
        <v>76</v>
      </c>
      <c r="F132" s="43" t="s">
        <v>87</v>
      </c>
      <c r="G132" s="43">
        <v>10.66</v>
      </c>
      <c r="H132" s="43">
        <v>9.4600000000000009</v>
      </c>
      <c r="I132" s="43">
        <v>32.97</v>
      </c>
      <c r="J132" s="43">
        <v>368</v>
      </c>
      <c r="K132" s="44">
        <v>399</v>
      </c>
      <c r="L132" s="43">
        <v>6.2</v>
      </c>
    </row>
    <row r="133" spans="1:12" ht="15" x14ac:dyDescent="0.25">
      <c r="A133" s="23"/>
      <c r="B133" s="15"/>
      <c r="C133" s="11"/>
      <c r="D133" s="7" t="s">
        <v>29</v>
      </c>
      <c r="E133" s="42" t="s">
        <v>65</v>
      </c>
      <c r="F133" s="43" t="s">
        <v>81</v>
      </c>
      <c r="G133" s="43">
        <v>0.04</v>
      </c>
      <c r="H133" s="43"/>
      <c r="I133" s="43">
        <v>24.76</v>
      </c>
      <c r="J133" s="43">
        <v>94</v>
      </c>
      <c r="K133" s="44">
        <v>349</v>
      </c>
      <c r="L133" s="43">
        <v>5.5</v>
      </c>
    </row>
    <row r="134" spans="1:12" ht="15" x14ac:dyDescent="0.25">
      <c r="A134" s="23"/>
      <c r="B134" s="15"/>
      <c r="C134" s="11"/>
      <c r="D134" s="7" t="s">
        <v>30</v>
      </c>
      <c r="E134" s="42" t="s">
        <v>43</v>
      </c>
      <c r="F134" s="43" t="s">
        <v>84</v>
      </c>
      <c r="G134" s="43">
        <v>3.07</v>
      </c>
      <c r="H134" s="43">
        <v>1.07</v>
      </c>
      <c r="I134" s="43">
        <v>20.9</v>
      </c>
      <c r="J134" s="43">
        <v>107.2</v>
      </c>
      <c r="K134" s="44">
        <v>8</v>
      </c>
      <c r="L134" s="43">
        <v>4</v>
      </c>
    </row>
    <row r="135" spans="1:12" ht="15" x14ac:dyDescent="0.25">
      <c r="A135" s="23"/>
      <c r="B135" s="15"/>
      <c r="C135" s="11"/>
      <c r="D135" s="7" t="s">
        <v>31</v>
      </c>
      <c r="E135" s="42" t="s">
        <v>42</v>
      </c>
      <c r="F135" s="43" t="s">
        <v>85</v>
      </c>
      <c r="G135" s="43">
        <v>3.96</v>
      </c>
      <c r="H135" s="43">
        <v>0.72</v>
      </c>
      <c r="I135" s="43">
        <v>1.38</v>
      </c>
      <c r="J135" s="43">
        <v>108.6</v>
      </c>
      <c r="K135" s="44">
        <v>7</v>
      </c>
      <c r="L135" s="43">
        <v>4.2699999999999996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SUM(F130:F136)</f>
        <v>0</v>
      </c>
      <c r="G137" s="19">
        <f>SUM(G130:G136)</f>
        <v>21.27</v>
      </c>
      <c r="H137" s="19">
        <f>SUM(H130:H136)</f>
        <v>17.2</v>
      </c>
      <c r="I137" s="19">
        <f>SUM(I130:I136)</f>
        <v>99.63</v>
      </c>
      <c r="J137" s="19">
        <f>SUM(J130:J136)</f>
        <v>825.8900000000001</v>
      </c>
      <c r="K137" s="25"/>
      <c r="L137" s="19">
        <f>SUM(L130:L136)</f>
        <v>49.240000000000009</v>
      </c>
    </row>
    <row r="138" spans="1:12" ht="15" x14ac:dyDescent="0.2">
      <c r="A138" s="29">
        <f>A123</f>
        <v>2</v>
      </c>
      <c r="B138" s="30">
        <f>B123</f>
        <v>3</v>
      </c>
      <c r="C138" s="52" t="s">
        <v>4</v>
      </c>
      <c r="D138" s="53"/>
      <c r="E138" s="31"/>
      <c r="F138" s="32">
        <f>F128+F137</f>
        <v>0</v>
      </c>
      <c r="G138" s="32">
        <f>G128+G137</f>
        <v>29</v>
      </c>
      <c r="H138" s="32">
        <f>H128+H137</f>
        <v>20.54</v>
      </c>
      <c r="I138" s="32">
        <f>I128+I137</f>
        <v>137.24</v>
      </c>
      <c r="J138" s="32">
        <f>J128+J137</f>
        <v>1037.92</v>
      </c>
      <c r="K138" s="32"/>
      <c r="L138" s="32">
        <f>L128+L137</f>
        <v>102.37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21</v>
      </c>
      <c r="E140" s="42" t="s">
        <v>46</v>
      </c>
      <c r="F140" s="43" t="s">
        <v>81</v>
      </c>
      <c r="G140" s="43">
        <v>4.51</v>
      </c>
      <c r="H140" s="43">
        <v>1.1399999999999999</v>
      </c>
      <c r="I140" s="43">
        <v>7.71</v>
      </c>
      <c r="J140" s="43">
        <v>57.33</v>
      </c>
      <c r="K140" s="44">
        <v>377</v>
      </c>
      <c r="L140" s="43">
        <v>34.229999999999997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 t="s">
        <v>80</v>
      </c>
      <c r="G141" s="43">
        <v>2.2000000000000002</v>
      </c>
      <c r="H141" s="43">
        <v>2.9</v>
      </c>
      <c r="I141" s="43">
        <v>22.3</v>
      </c>
      <c r="J141" s="43">
        <v>125</v>
      </c>
      <c r="K141" s="44">
        <v>604</v>
      </c>
      <c r="L141" s="43">
        <v>6.7</v>
      </c>
    </row>
    <row r="142" spans="1:12" ht="15" x14ac:dyDescent="0.25">
      <c r="A142" s="23"/>
      <c r="B142" s="15"/>
      <c r="C142" s="11"/>
      <c r="D142" s="7" t="s">
        <v>23</v>
      </c>
      <c r="E142" s="42" t="s">
        <v>60</v>
      </c>
      <c r="F142" s="43" t="s">
        <v>82</v>
      </c>
      <c r="G142" s="43">
        <v>0.4</v>
      </c>
      <c r="H142" s="43">
        <v>0.4</v>
      </c>
      <c r="I142" s="43">
        <v>9.8000000000000007</v>
      </c>
      <c r="J142" s="43">
        <v>47</v>
      </c>
      <c r="K142" s="44">
        <v>2</v>
      </c>
      <c r="L142" s="43">
        <v>12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SUM(F139:F143)</f>
        <v>0</v>
      </c>
      <c r="G144" s="19">
        <f>SUM(G139:G143)</f>
        <v>7.11</v>
      </c>
      <c r="H144" s="19">
        <f>SUM(H139:H143)</f>
        <v>4.4400000000000004</v>
      </c>
      <c r="I144" s="19">
        <f>SUM(I139:I143)</f>
        <v>39.81</v>
      </c>
      <c r="J144" s="19">
        <f>SUM(J139:J143)</f>
        <v>229.32999999999998</v>
      </c>
      <c r="K144" s="25"/>
      <c r="L144" s="19">
        <f>SUM(L139:L143)</f>
        <v>52.93</v>
      </c>
    </row>
    <row r="145" spans="1:12" ht="15" x14ac:dyDescent="0.25">
      <c r="A145" s="23"/>
      <c r="B145" s="15"/>
      <c r="C145" s="11"/>
      <c r="D145" s="18"/>
      <c r="E145" s="9"/>
      <c r="F145" s="19"/>
      <c r="G145" s="19"/>
      <c r="H145" s="19"/>
      <c r="I145" s="19"/>
      <c r="J145" s="19"/>
      <c r="K145" s="25"/>
      <c r="L145" s="19"/>
    </row>
    <row r="146" spans="1:12" ht="15" x14ac:dyDescent="0.25">
      <c r="A146" s="26" t="e">
        <f>#REF!</f>
        <v>#REF!</v>
      </c>
      <c r="B146" s="13" t="e">
        <f>#REF!</f>
        <v>#REF!</v>
      </c>
      <c r="C146" s="10" t="s">
        <v>24</v>
      </c>
      <c r="D146" s="7" t="s">
        <v>25</v>
      </c>
      <c r="E146" s="42" t="s">
        <v>68</v>
      </c>
      <c r="F146" s="43" t="s">
        <v>82</v>
      </c>
      <c r="G146" s="43">
        <v>0.86</v>
      </c>
      <c r="H146" s="43">
        <v>3.65</v>
      </c>
      <c r="I146" s="43">
        <v>5.0199999999999996</v>
      </c>
      <c r="J146" s="43">
        <v>94</v>
      </c>
      <c r="K146" s="44">
        <v>45</v>
      </c>
      <c r="L146" s="43">
        <v>6.5</v>
      </c>
    </row>
    <row r="147" spans="1:12" ht="15" x14ac:dyDescent="0.25">
      <c r="A147" s="23"/>
      <c r="B147" s="15"/>
      <c r="C147" s="11"/>
      <c r="D147" s="7" t="s">
        <v>26</v>
      </c>
      <c r="E147" s="42" t="s">
        <v>77</v>
      </c>
      <c r="F147" s="43" t="s">
        <v>83</v>
      </c>
      <c r="G147" s="43">
        <v>6.37</v>
      </c>
      <c r="H147" s="43">
        <v>10.06</v>
      </c>
      <c r="I147" s="43">
        <v>8.26</v>
      </c>
      <c r="J147" s="43">
        <v>157</v>
      </c>
      <c r="K147" s="44">
        <v>88</v>
      </c>
      <c r="L147" s="43">
        <v>18.440000000000001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 t="s">
        <v>82</v>
      </c>
      <c r="G148" s="43">
        <v>14.31</v>
      </c>
      <c r="H148" s="43">
        <v>10.38</v>
      </c>
      <c r="I148" s="43">
        <v>1.91</v>
      </c>
      <c r="J148" s="43">
        <v>158.27000000000001</v>
      </c>
      <c r="K148" s="44">
        <v>292</v>
      </c>
      <c r="L148" s="43">
        <v>32.1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 t="s">
        <v>81</v>
      </c>
      <c r="G149" s="43">
        <v>17.55</v>
      </c>
      <c r="H149" s="43">
        <v>18.71</v>
      </c>
      <c r="I149" s="43">
        <v>115.87</v>
      </c>
      <c r="J149" s="43">
        <v>183</v>
      </c>
      <c r="K149" s="44">
        <v>694</v>
      </c>
      <c r="L149" s="43">
        <v>23.76</v>
      </c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 t="s">
        <v>81</v>
      </c>
      <c r="G150" s="43"/>
      <c r="H150" s="43"/>
      <c r="I150" s="43">
        <v>20</v>
      </c>
      <c r="J150" s="43">
        <v>76</v>
      </c>
      <c r="K150" s="44">
        <v>358</v>
      </c>
      <c r="L150" s="43">
        <v>8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 t="s">
        <v>84</v>
      </c>
      <c r="G151" s="43">
        <v>3.07</v>
      </c>
      <c r="H151" s="43">
        <v>1.07</v>
      </c>
      <c r="I151" s="43">
        <v>20.9</v>
      </c>
      <c r="J151" s="43">
        <v>107.2</v>
      </c>
      <c r="K151" s="44">
        <v>8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 t="s">
        <v>85</v>
      </c>
      <c r="G152" s="43">
        <v>3.96</v>
      </c>
      <c r="H152" s="43">
        <v>0.72</v>
      </c>
      <c r="I152" s="43">
        <v>1.38</v>
      </c>
      <c r="J152" s="43">
        <v>108.6</v>
      </c>
      <c r="K152" s="44">
        <v>7</v>
      </c>
      <c r="L152" s="43">
        <v>4.2699999999999996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0">SUM(G146:G154)</f>
        <v>46.120000000000005</v>
      </c>
      <c r="H155" s="19">
        <f t="shared" si="0"/>
        <v>44.59</v>
      </c>
      <c r="I155" s="19">
        <f t="shared" si="0"/>
        <v>173.34</v>
      </c>
      <c r="J155" s="19">
        <f t="shared" si="0"/>
        <v>884.07</v>
      </c>
      <c r="K155" s="25"/>
      <c r="L155" s="19">
        <f t="shared" ref="L155" si="1">SUM(L146:L154)</f>
        <v>97.070000000000007</v>
      </c>
    </row>
    <row r="156" spans="1:12" ht="15" x14ac:dyDescent="0.2">
      <c r="A156" s="29" t="e">
        <f>#REF!</f>
        <v>#REF!</v>
      </c>
      <c r="B156" s="30" t="e">
        <f>#REF!</f>
        <v>#REF!</v>
      </c>
      <c r="C156" s="52" t="s">
        <v>4</v>
      </c>
      <c r="D156" s="53"/>
      <c r="E156" s="31"/>
      <c r="F156" s="32">
        <f>F144+F155</f>
        <v>0</v>
      </c>
      <c r="G156" s="32">
        <f t="shared" ref="G156" si="2">G144+G155</f>
        <v>53.230000000000004</v>
      </c>
      <c r="H156" s="32">
        <f t="shared" ref="H156" si="3">H144+H155</f>
        <v>49.03</v>
      </c>
      <c r="I156" s="32">
        <f t="shared" ref="I156" si="4">I144+I155</f>
        <v>213.15</v>
      </c>
      <c r="J156" s="32">
        <f t="shared" ref="J156:L156" si="5">J144+J155</f>
        <v>1113.4000000000001</v>
      </c>
      <c r="K156" s="32"/>
      <c r="L156" s="32">
        <f t="shared" si="5"/>
        <v>150</v>
      </c>
    </row>
    <row r="157" spans="1:12" ht="15" x14ac:dyDescent="0.25">
      <c r="A157" s="23"/>
      <c r="B157" s="15"/>
      <c r="C157" s="11" t="s">
        <v>20</v>
      </c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21</v>
      </c>
      <c r="E158" s="42" t="s">
        <v>46</v>
      </c>
      <c r="F158" s="43" t="s">
        <v>81</v>
      </c>
      <c r="G158" s="43">
        <v>4.51</v>
      </c>
      <c r="H158" s="43">
        <v>1.1399999999999999</v>
      </c>
      <c r="I158" s="43">
        <v>7.71</v>
      </c>
      <c r="J158" s="43">
        <v>57.33</v>
      </c>
      <c r="K158" s="44">
        <v>377</v>
      </c>
      <c r="L158" s="43">
        <v>34.229999999999997</v>
      </c>
    </row>
    <row r="159" spans="1:12" ht="15" x14ac:dyDescent="0.25">
      <c r="A159" s="23"/>
      <c r="B159" s="15"/>
      <c r="C159" s="11"/>
      <c r="D159" s="7" t="s">
        <v>22</v>
      </c>
      <c r="E159" s="42" t="s">
        <v>53</v>
      </c>
      <c r="F159" s="43" t="s">
        <v>80</v>
      </c>
      <c r="G159" s="43">
        <v>9.3000000000000007</v>
      </c>
      <c r="H159" s="43">
        <v>9.4</v>
      </c>
      <c r="I159" s="43">
        <v>76</v>
      </c>
      <c r="J159" s="43">
        <v>415</v>
      </c>
      <c r="K159" s="44">
        <v>3</v>
      </c>
      <c r="L159" s="43">
        <v>8.9</v>
      </c>
    </row>
    <row r="160" spans="1:12" ht="15" x14ac:dyDescent="0.25">
      <c r="A160" s="23"/>
      <c r="B160" s="15"/>
      <c r="C160" s="11"/>
      <c r="D160" s="7" t="s">
        <v>23</v>
      </c>
      <c r="E160" s="42" t="s">
        <v>49</v>
      </c>
      <c r="F160" s="43" t="s">
        <v>82</v>
      </c>
      <c r="G160" s="43">
        <v>0.4</v>
      </c>
      <c r="H160" s="43">
        <v>0.4</v>
      </c>
      <c r="I160" s="43">
        <v>9.8000000000000007</v>
      </c>
      <c r="J160" s="43">
        <v>47</v>
      </c>
      <c r="K160" s="44">
        <v>2</v>
      </c>
      <c r="L160" s="43">
        <v>12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.75" customHeight="1" x14ac:dyDescent="0.25">
      <c r="A162" s="24"/>
      <c r="B162" s="17"/>
      <c r="C162" s="8"/>
      <c r="D162" s="18" t="s">
        <v>32</v>
      </c>
      <c r="E162" s="9"/>
      <c r="F162" s="19">
        <f>SUM(F157:F161)</f>
        <v>0</v>
      </c>
      <c r="G162" s="19">
        <f>SUM(G157:G161)</f>
        <v>14.21</v>
      </c>
      <c r="H162" s="19">
        <f>SUM(H157:H161)</f>
        <v>10.940000000000001</v>
      </c>
      <c r="I162" s="19">
        <f>SUM(I157:I161)</f>
        <v>93.509999999999991</v>
      </c>
      <c r="J162" s="19">
        <f>SUM(J157:J161)</f>
        <v>519.32999999999993</v>
      </c>
      <c r="K162" s="25"/>
      <c r="L162" s="19">
        <f>SUM(L157:L161)</f>
        <v>55.129999999999995</v>
      </c>
    </row>
    <row r="163" spans="1:12" ht="15.75" customHeight="1" x14ac:dyDescent="0.25">
      <c r="A163" s="23"/>
      <c r="B163" s="15"/>
      <c r="C163" s="11"/>
      <c r="D163" s="18"/>
      <c r="E163" s="9"/>
      <c r="F163" s="19"/>
      <c r="G163" s="19"/>
      <c r="H163" s="19"/>
      <c r="I163" s="19"/>
      <c r="J163" s="19"/>
      <c r="K163" s="25"/>
      <c r="L163" s="19"/>
    </row>
    <row r="164" spans="1:12" ht="15" x14ac:dyDescent="0.25">
      <c r="A164" s="26" t="e">
        <f>#REF!</f>
        <v>#REF!</v>
      </c>
      <c r="B164" s="13" t="e">
        <f>#REF!</f>
        <v>#REF!</v>
      </c>
      <c r="C164" s="10" t="s">
        <v>24</v>
      </c>
      <c r="D164" s="7" t="s">
        <v>25</v>
      </c>
      <c r="E164" s="42" t="s">
        <v>71</v>
      </c>
      <c r="F164" s="43" t="s">
        <v>82</v>
      </c>
      <c r="G164" s="43">
        <v>2.04</v>
      </c>
      <c r="H164" s="43">
        <v>9.27</v>
      </c>
      <c r="I164" s="43">
        <v>12.26</v>
      </c>
      <c r="J164" s="43">
        <v>142.19999999999999</v>
      </c>
      <c r="K164" s="44">
        <v>45</v>
      </c>
      <c r="L164" s="43">
        <v>11.98</v>
      </c>
    </row>
    <row r="165" spans="1:12" ht="15" x14ac:dyDescent="0.25">
      <c r="A165" s="23"/>
      <c r="B165" s="15"/>
      <c r="C165" s="11"/>
      <c r="D165" s="7" t="s">
        <v>26</v>
      </c>
      <c r="E165" s="42" t="s">
        <v>72</v>
      </c>
      <c r="F165" s="43" t="s">
        <v>83</v>
      </c>
      <c r="G165" s="43">
        <v>2.15</v>
      </c>
      <c r="H165" s="43">
        <v>2.84</v>
      </c>
      <c r="I165" s="43">
        <v>17.14</v>
      </c>
      <c r="J165" s="43">
        <v>105</v>
      </c>
      <c r="K165" s="44">
        <v>103</v>
      </c>
      <c r="L165" s="43">
        <v>18.600000000000001</v>
      </c>
    </row>
    <row r="166" spans="1:12" ht="15" x14ac:dyDescent="0.25">
      <c r="A166" s="23"/>
      <c r="B166" s="15"/>
      <c r="C166" s="11"/>
      <c r="D166" s="7" t="s">
        <v>27</v>
      </c>
      <c r="E166" s="42" t="s">
        <v>79</v>
      </c>
      <c r="F166" s="43" t="s">
        <v>82</v>
      </c>
      <c r="G166" s="43">
        <v>15.55</v>
      </c>
      <c r="H166" s="43">
        <v>11.55</v>
      </c>
      <c r="I166" s="43">
        <v>15.7</v>
      </c>
      <c r="J166" s="43">
        <v>228.75</v>
      </c>
      <c r="K166" s="44">
        <v>608</v>
      </c>
      <c r="L166" s="43">
        <v>40.130000000000003</v>
      </c>
    </row>
    <row r="167" spans="1:12" ht="15" x14ac:dyDescent="0.25">
      <c r="A167" s="23"/>
      <c r="B167" s="15"/>
      <c r="C167" s="11"/>
      <c r="D167" s="7" t="s">
        <v>28</v>
      </c>
      <c r="E167" s="42" t="s">
        <v>57</v>
      </c>
      <c r="F167" s="43" t="s">
        <v>81</v>
      </c>
      <c r="G167" s="43">
        <v>7.46</v>
      </c>
      <c r="H167" s="43">
        <v>5.61</v>
      </c>
      <c r="I167" s="43">
        <v>35.840000000000003</v>
      </c>
      <c r="J167" s="43">
        <v>230</v>
      </c>
      <c r="K167" s="44">
        <v>302</v>
      </c>
      <c r="L167" s="43">
        <v>7.36</v>
      </c>
    </row>
    <row r="168" spans="1:12" ht="15" x14ac:dyDescent="0.25">
      <c r="A168" s="23"/>
      <c r="B168" s="15"/>
      <c r="C168" s="11"/>
      <c r="D168" s="7" t="s">
        <v>29</v>
      </c>
      <c r="E168" s="42" t="s">
        <v>70</v>
      </c>
      <c r="F168" s="43" t="s">
        <v>81</v>
      </c>
      <c r="G168" s="43">
        <v>3.52</v>
      </c>
      <c r="H168" s="43">
        <v>3.72</v>
      </c>
      <c r="I168" s="43">
        <v>25.49</v>
      </c>
      <c r="J168" s="43">
        <v>145</v>
      </c>
      <c r="K168" s="44">
        <v>389</v>
      </c>
      <c r="L168" s="43">
        <v>6.5</v>
      </c>
    </row>
    <row r="169" spans="1:12" ht="15" x14ac:dyDescent="0.25">
      <c r="A169" s="23"/>
      <c r="B169" s="15"/>
      <c r="C169" s="11"/>
      <c r="D169" s="7" t="s">
        <v>30</v>
      </c>
      <c r="E169" s="42" t="s">
        <v>43</v>
      </c>
      <c r="F169" s="43" t="s">
        <v>84</v>
      </c>
      <c r="G169" s="43">
        <v>3.07</v>
      </c>
      <c r="H169" s="43">
        <v>1.07</v>
      </c>
      <c r="I169" s="43">
        <v>20.9</v>
      </c>
      <c r="J169" s="43">
        <v>107.2</v>
      </c>
      <c r="K169" s="44">
        <v>8</v>
      </c>
      <c r="L169" s="43">
        <v>4</v>
      </c>
    </row>
    <row r="170" spans="1:12" ht="15" x14ac:dyDescent="0.25">
      <c r="A170" s="23"/>
      <c r="B170" s="15"/>
      <c r="C170" s="11"/>
      <c r="D170" s="7" t="s">
        <v>31</v>
      </c>
      <c r="E170" s="42" t="s">
        <v>42</v>
      </c>
      <c r="F170" s="43" t="s">
        <v>85</v>
      </c>
      <c r="G170" s="43">
        <v>3.96</v>
      </c>
      <c r="H170" s="43">
        <v>0.72</v>
      </c>
      <c r="I170" s="43">
        <v>1.38</v>
      </c>
      <c r="J170" s="43">
        <v>108.6</v>
      </c>
      <c r="K170" s="44">
        <v>7</v>
      </c>
      <c r="L170" s="43">
        <v>4.2699999999999996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SUM(F164:F171)</f>
        <v>0</v>
      </c>
      <c r="G172" s="19">
        <f>SUM(G164:G171)</f>
        <v>37.75</v>
      </c>
      <c r="H172" s="19">
        <f>SUM(H164:H171)</f>
        <v>34.78</v>
      </c>
      <c r="I172" s="19">
        <f>SUM(I164:I171)</f>
        <v>128.70999999999998</v>
      </c>
      <c r="J172" s="19">
        <f>SUM(J164:J171)</f>
        <v>1066.75</v>
      </c>
      <c r="K172" s="25"/>
      <c r="L172" s="19">
        <f>SUM(L164:L171)</f>
        <v>92.84</v>
      </c>
    </row>
    <row r="173" spans="1:12" ht="15" x14ac:dyDescent="0.2">
      <c r="A173" s="29" t="e">
        <f>#REF!</f>
        <v>#REF!</v>
      </c>
      <c r="B173" s="30" t="e">
        <f>#REF!</f>
        <v>#REF!</v>
      </c>
      <c r="C173" s="52" t="s">
        <v>4</v>
      </c>
      <c r="D173" s="53"/>
      <c r="E173" s="31"/>
      <c r="F173" s="32">
        <f>F162+F172</f>
        <v>0</v>
      </c>
      <c r="G173" s="32">
        <f>G162+G172</f>
        <v>51.96</v>
      </c>
      <c r="H173" s="32">
        <f>H162+H172</f>
        <v>45.72</v>
      </c>
      <c r="I173" s="32">
        <f>I162+I172</f>
        <v>222.21999999999997</v>
      </c>
      <c r="J173" s="32">
        <f>J162+J172</f>
        <v>1586.08</v>
      </c>
      <c r="K173" s="32"/>
      <c r="L173" s="32">
        <f>L162+L172</f>
        <v>147.97</v>
      </c>
    </row>
    <row r="174" spans="1:12" x14ac:dyDescent="0.2">
      <c r="A174" s="27"/>
      <c r="B174" s="28"/>
      <c r="C174" s="54" t="s">
        <v>5</v>
      </c>
      <c r="D174" s="54"/>
      <c r="E174" s="54"/>
      <c r="F174" s="34" t="e">
        <f>(F22+F39+F56+F72+F88+F105+F122+F138+F156+F173)/(IF(F22=0,0,1)+IF(F39=0,0,1)+IF(F56=0,0,1)+IF(F72=0,0,1)+IF(F88=0,0,1)+IF(F105=0,0,1)+IF(F122=0,0,1)+IF(F138=0,0,1)+IF(F156=0,0,1)+IF(F173=0,0,1))</f>
        <v>#DIV/0!</v>
      </c>
      <c r="G174" s="34">
        <f>(G22+G39+G56+G72+G88+G105+G122+G138+G156+G173)/(IF(G22=0,0,1)+IF(G39=0,0,1)+IF(G56=0,0,1)+IF(G72=0,0,1)+IF(G88=0,0,1)+IF(G105=0,0,1)+IF(G122=0,0,1)+IF(G138=0,0,1)+IF(G156=0,0,1)+IF(G173=0,0,1))</f>
        <v>49.863999999999997</v>
      </c>
      <c r="H174" s="34">
        <f>(H22+H39+H56+H72+H88+H105+H122+H138+H156+H173)/(IF(H22=0,0,1)+IF(H39=0,0,1)+IF(H56=0,0,1)+IF(H72=0,0,1)+IF(H88=0,0,1)+IF(H105=0,0,1)+IF(H122=0,0,1)+IF(H138=0,0,1)+IF(H156=0,0,1)+IF(H173=0,0,1))</f>
        <v>43.796000000000006</v>
      </c>
      <c r="I174" s="34">
        <f>(I22+I39+I56+I72+I88+I105+I122+I138+I156+I173)/(IF(I22=0,0,1)+IF(I39=0,0,1)+IF(I56=0,0,1)+IF(I72=0,0,1)+IF(I88=0,0,1)+IF(I105=0,0,1)+IF(I122=0,0,1)+IF(I138=0,0,1)+IF(I156=0,0,1)+IF(I173=0,0,1))</f>
        <v>211.53400000000002</v>
      </c>
      <c r="J174" s="34">
        <f>(J22+J39+J56+J72+J88+J105+J122+J138+J156+J173)/(IF(J22=0,0,1)+IF(J39=0,0,1)+IF(J56=0,0,1)+IF(J72=0,0,1)+IF(J88=0,0,1)+IF(J105=0,0,1)+IF(J122=0,0,1)+IF(J138=0,0,1)+IF(J156=0,0,1)+IF(J173=0,0,1))</f>
        <v>1236.5450000000001</v>
      </c>
      <c r="K174" s="34"/>
      <c r="L174" s="34">
        <f>(L22+L39+L56+L72+L88+L105+L122+L138+L156+L173)/(IF(L22=0,0,1)+IF(L39=0,0,1)+IF(L56=0,0,1)+IF(L72=0,0,1)+IF(L88=0,0,1)+IF(L105=0,0,1)+IF(L122=0,0,1)+IF(L138=0,0,1)+IF(L156=0,0,1)+IF(L173=0,0,1))</f>
        <v>120.801</v>
      </c>
    </row>
  </sheetData>
  <mergeCells count="14">
    <mergeCell ref="C1:E1"/>
    <mergeCell ref="H1:K1"/>
    <mergeCell ref="H2:K2"/>
    <mergeCell ref="C39:D39"/>
    <mergeCell ref="C56:D56"/>
    <mergeCell ref="C72:D72"/>
    <mergeCell ref="C88:D88"/>
    <mergeCell ref="C22:D22"/>
    <mergeCell ref="C174:E174"/>
    <mergeCell ref="C173:D173"/>
    <mergeCell ref="C105:D105"/>
    <mergeCell ref="C122:D122"/>
    <mergeCell ref="C138:D138"/>
    <mergeCell ref="C156:D1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Придорожная СШ</cp:lastModifiedBy>
  <dcterms:created xsi:type="dcterms:W3CDTF">2022-05-16T14:23:56Z</dcterms:created>
  <dcterms:modified xsi:type="dcterms:W3CDTF">2023-11-19T15:00:45Z</dcterms:modified>
</cp:coreProperties>
</file>